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376" windowWidth="25600" windowHeight="1498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'Bracket'!$B$2:$S$70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<sst xmlns="http://schemas.openxmlformats.org/spreadsheetml/2006/main" count="513" uniqueCount="105">
  <si>
    <t>1st Round</t>
  </si>
  <si>
    <t>2nd Round</t>
  </si>
  <si>
    <t>NATIONAL CHAMPION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</si>
  <si>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</si>
  <si>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</si>
  <si>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</si>
  <si>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</si>
  <si>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</si>
  <si>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</si>
  <si>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</si>
  <si>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</si>
  <si>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</si>
  <si>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</si>
  <si>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</si>
  <si>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</si>
  <si>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Second Round Totals:</t>
  </si>
  <si>
    <t>Third Round Totals:</t>
  </si>
  <si>
    <t>Fourth Round Totals:</t>
  </si>
  <si>
    <t>Fifth Round Totals:</t>
  </si>
  <si>
    <t>Sixth Round Totals:</t>
  </si>
  <si>
    <t>1st</t>
  </si>
  <si>
    <t>2nd</t>
  </si>
  <si>
    <t>3rd</t>
  </si>
  <si>
    <t>4th</t>
  </si>
  <si>
    <t>5th</t>
  </si>
  <si>
    <t>6th</t>
  </si>
  <si>
    <t xml:space="preserve"> </t>
  </si>
  <si>
    <r>
      <rPr>
        <b/>
        <sz val="8"/>
        <color indexed="8"/>
        <rFont val="Century Gothic"/>
        <family val="2"/>
      </rPr>
      <t>FINAL FOUR</t>
    </r>
    <r>
      <rPr>
        <sz val="8"/>
        <color indexed="63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</si>
  <si>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color indexed="8"/>
        <rFont val="Century Gothic"/>
        <family val="2"/>
      </rPr>
      <t>FINAL</t>
    </r>
    <r>
      <rPr>
        <sz val="8"/>
        <color indexed="63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</si>
  <si>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t>[3/30]</t>
  </si>
  <si>
    <t>Sweet 16</t>
  </si>
  <si>
    <t>Elite 8</t>
  </si>
  <si>
    <t>Final 4</t>
  </si>
  <si>
    <t>Championship</t>
  </si>
  <si>
    <r>
      <rPr>
        <b/>
        <sz val="6"/>
        <color indexed="8"/>
        <rFont val="Century Gothic"/>
        <family val="2"/>
      </rPr>
      <t>FINAL FOUR</t>
    </r>
    <r>
      <rPr>
        <sz val="6"/>
        <color indexed="63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</t>
    </r>
  </si>
  <si>
    <t>Sir Mix-a-Lot, Baby Got Back</t>
  </si>
  <si>
    <t>Tom Cochrane, Life is a Highway</t>
  </si>
  <si>
    <t>Marcy Playground, Sex and Candy</t>
  </si>
  <si>
    <t>Proclaimers, I'll Be (500 Miles)</t>
  </si>
  <si>
    <t>Green Jello, 3 Little Pigs</t>
  </si>
  <si>
    <t>OMC, How Bizarre</t>
  </si>
  <si>
    <t>Marc Cohn, Walking in Memphis</t>
  </si>
  <si>
    <t>Donna Lewis, I Love You Always Forever</t>
  </si>
  <si>
    <t>White Town, Your Woman</t>
  </si>
  <si>
    <t>Des'ree, You Gotta Be</t>
  </si>
  <si>
    <t>Primitive Radio Gods, Standing Outside a…</t>
  </si>
  <si>
    <t>The Heights, How Do You Talk To an Angel</t>
  </si>
  <si>
    <t>Harvey Danger, Flagpole Sitta</t>
  </si>
  <si>
    <t>Right Said Fred, I'm Too Sexy</t>
  </si>
  <si>
    <t>US3, Cantaloop (Flip Fantasia)</t>
  </si>
  <si>
    <t>Lou Bega, Mambo No. 5</t>
  </si>
  <si>
    <t>Duncan Sheik, Barely Breathing</t>
  </si>
  <si>
    <t>Dionne Farris, I Know</t>
  </si>
  <si>
    <t>Michael Penn, No Myth</t>
  </si>
  <si>
    <t>Jane Child, Don't Wanna Fall In Love</t>
  </si>
  <si>
    <t>Deep Blue Something, Breakfast at Tiffany's</t>
  </si>
  <si>
    <t>Jive Bunny &amp; the Mastermixers, Swing the Mood</t>
  </si>
  <si>
    <t>Meredith Brooks, Bitch</t>
  </si>
  <si>
    <t>Chris Isaak, Wicked Game</t>
  </si>
  <si>
    <t>Biz Markie, Just a Friend</t>
  </si>
  <si>
    <t>Joan Osborne, One of Us</t>
  </si>
  <si>
    <t>20 Fingers feat Gillette, Short Dick Man</t>
  </si>
  <si>
    <t>Jennifer Paige, Crush</t>
  </si>
  <si>
    <t>Culture Beat, Mr. Vain</t>
  </si>
  <si>
    <t>4 Non Blondes, What's Up</t>
  </si>
  <si>
    <t>Wreckx-n-Effect, Rump Shaker</t>
  </si>
  <si>
    <t>Eagle-Eye Cherry, Save Tonight</t>
  </si>
  <si>
    <t>Semisonic, Closing Time</t>
  </si>
  <si>
    <t>Mark Morrison, Return of the Mack</t>
  </si>
  <si>
    <t>New Radicals, You Get What You Give</t>
  </si>
  <si>
    <t>Ini Kamoze, Here Comes the Hotstepper</t>
  </si>
  <si>
    <t>Len, Steal My Sunshine</t>
  </si>
  <si>
    <t>Divinyls, I Touch Myself</t>
  </si>
  <si>
    <t>Tal Bachman, She's So High</t>
  </si>
  <si>
    <t>House of Pain, Jump Around</t>
  </si>
  <si>
    <t>Candlebox, Far Behind</t>
  </si>
  <si>
    <t>Skee-Lo, I Wish</t>
  </si>
  <si>
    <t>Everything But the Girl, Missing</t>
  </si>
  <si>
    <t>Deadeye Dick, New Age Girl</t>
  </si>
  <si>
    <t>The Verve Pipe, Freshmen</t>
  </si>
  <si>
    <t>Haddaway, What Is Love</t>
  </si>
  <si>
    <t>Tag Team, Whoomp! There It Is</t>
  </si>
  <si>
    <t>MARCH FADNESS 2017: THE TOURNAMENT OF 1990s ONE-HIT WONDERS</t>
  </si>
  <si>
    <t>[3/1–8]</t>
  </si>
  <si>
    <t>[3/27-28]</t>
  </si>
  <si>
    <t>[3/23–24]</t>
  </si>
  <si>
    <t>[3/18-21]</t>
  </si>
  <si>
    <t>[3/10–17]</t>
  </si>
  <si>
    <t>Toadies, Possum Kingdom</t>
  </si>
  <si>
    <t>Crash Test Dummies, MMM MMM MMM, MMM</t>
  </si>
  <si>
    <t>Chumbawamba, Tubthumping</t>
  </si>
  <si>
    <t>Deee-Lite, Groove is in the Heart</t>
  </si>
  <si>
    <t>Monie Love, It's a Shame (My Sister)</t>
  </si>
  <si>
    <t>Merril Bainbridge, Mouth</t>
  </si>
  <si>
    <t>Shakespears Sister, Stay</t>
  </si>
  <si>
    <t>Rednex, Cotton Eye Joe</t>
  </si>
  <si>
    <t>Los del Rio, Macarena</t>
  </si>
  <si>
    <t>Digable Planets, Rebirth of Slick (Cool Like Dat)</t>
  </si>
  <si>
    <t>Amber, This Is Your Night</t>
  </si>
  <si>
    <t>EMF, Unbelievable</t>
  </si>
  <si>
    <t>Fastball, The Way</t>
  </si>
  <si>
    <t>Digital Underground, The Humpty Dance</t>
  </si>
  <si>
    <t>Snow, Informer</t>
  </si>
  <si>
    <t>Stereo MCs, Connected</t>
  </si>
  <si>
    <t>Natalie Imbruglia, Torn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</si>
</sst>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3">
    <font>
      <sz val="10"/>
      <name val="Arial"/>
      <family val="0"/>
    </font>
    <font>
      <sz val="11"/>
      <color indexed="8"/>
      <name val="Tw Cen MT Condensed"/>
      <family val="2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Tw Cen MT Condensed"/>
      <family val="2"/>
    </font>
    <font>
      <sz val="10"/>
      <color indexed="63"/>
      <name val="Tw Cen MT Condensed"/>
      <family val="2"/>
    </font>
    <font>
      <sz val="9"/>
      <color indexed="63"/>
      <name val="Tw Cen MT Condensed"/>
      <family val="2"/>
    </font>
    <font>
      <b/>
      <sz val="9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30"/>
      <name val="Tw Cen MT Condensed"/>
      <family val="2"/>
    </font>
    <font>
      <sz val="7.5"/>
      <color indexed="63"/>
      <name val="Tw Cen MT Condensed"/>
      <family val="2"/>
    </font>
    <font>
      <sz val="13"/>
      <color indexed="9"/>
      <name val="Century Gothic"/>
      <family val="1"/>
    </font>
    <font>
      <sz val="8.5"/>
      <color indexed="9"/>
      <name val="Century Gothic"/>
      <family val="1"/>
    </font>
    <font>
      <sz val="8"/>
      <color indexed="63"/>
      <name val="Century Gothic"/>
      <family val="2"/>
    </font>
    <font>
      <b/>
      <sz val="8"/>
      <color indexed="8"/>
      <name val="Century Gothic"/>
      <family val="2"/>
    </font>
    <font>
      <sz val="13"/>
      <color indexed="63"/>
      <name val="Century Gothic"/>
      <family val="2"/>
    </font>
    <font>
      <sz val="9"/>
      <color indexed="9"/>
      <name val="Century Gothic"/>
      <family val="2"/>
    </font>
    <font>
      <sz val="10.5"/>
      <color indexed="63"/>
      <name val="Tw Cen MT Condensed"/>
      <family val="2"/>
    </font>
    <font>
      <sz val="12"/>
      <color indexed="9"/>
      <name val="Tw Cen MT Condensed"/>
      <family val="2"/>
    </font>
    <font>
      <sz val="9"/>
      <color indexed="42"/>
      <name val="Tw Cen MT Condensed"/>
      <family val="2"/>
    </font>
    <font>
      <sz val="12"/>
      <color indexed="9"/>
      <name val="Century Gothic"/>
      <family val="2"/>
    </font>
    <font>
      <sz val="11"/>
      <color indexed="9"/>
      <name val="Century Gothic"/>
      <family val="2"/>
    </font>
    <font>
      <sz val="10"/>
      <name val="Geneva"/>
      <family val="0"/>
    </font>
    <font>
      <sz val="7"/>
      <color indexed="9"/>
      <name val="Century Gothic"/>
      <family val="1"/>
    </font>
    <font>
      <sz val="7"/>
      <color indexed="9"/>
      <name val="Tw Cen MT Condensed"/>
      <family val="2"/>
    </font>
    <font>
      <sz val="7"/>
      <color indexed="46"/>
      <name val="Century Gothic"/>
      <family val="2"/>
    </font>
    <font>
      <sz val="7"/>
      <color indexed="49"/>
      <name val="Century Gothic"/>
      <family val="2"/>
    </font>
    <font>
      <sz val="8"/>
      <color indexed="9"/>
      <name val="Century Gothic"/>
      <family val="1"/>
    </font>
    <font>
      <sz val="6"/>
      <color indexed="63"/>
      <name val="Tw Cen MT Condensed"/>
      <family val="2"/>
    </font>
    <font>
      <b/>
      <sz val="6"/>
      <color indexed="63"/>
      <name val="Tw Cen MT Condensed"/>
      <family val="2"/>
    </font>
    <font>
      <b/>
      <sz val="6"/>
      <color indexed="63"/>
      <name val="Century Gothic"/>
      <family val="0"/>
    </font>
    <font>
      <sz val="6"/>
      <color indexed="63"/>
      <name val="Century Gothic"/>
      <family val="2"/>
    </font>
    <font>
      <b/>
      <sz val="6"/>
      <color indexed="8"/>
      <name val="Century Gothic"/>
      <family val="2"/>
    </font>
    <font>
      <sz val="6"/>
      <color indexed="9"/>
      <name val="Century Gothic"/>
      <family val="1"/>
    </font>
    <font>
      <b/>
      <sz val="7"/>
      <color indexed="63"/>
      <name val="Tw Cen MT Condensed"/>
      <family val="2"/>
    </font>
    <font>
      <sz val="11"/>
      <color indexed="9"/>
      <name val="Tw Cen MT Condensed"/>
      <family val="2"/>
    </font>
    <font>
      <sz val="11"/>
      <color indexed="20"/>
      <name val="Tw Cen MT Condensed"/>
      <family val="2"/>
    </font>
    <font>
      <b/>
      <sz val="11"/>
      <color indexed="52"/>
      <name val="Tw Cen MT Condensed"/>
      <family val="2"/>
    </font>
    <font>
      <b/>
      <sz val="11"/>
      <color indexed="9"/>
      <name val="Tw Cen MT Condensed"/>
      <family val="2"/>
    </font>
    <font>
      <i/>
      <sz val="11"/>
      <color indexed="23"/>
      <name val="Tw Cen MT Condensed"/>
      <family val="2"/>
    </font>
    <font>
      <sz val="11"/>
      <color indexed="17"/>
      <name val="Tw Cen MT Condensed"/>
      <family val="2"/>
    </font>
    <font>
      <b/>
      <sz val="15"/>
      <color indexed="42"/>
      <name val="Tw Cen MT Condensed"/>
      <family val="2"/>
    </font>
    <font>
      <b/>
      <sz val="13"/>
      <color indexed="42"/>
      <name val="Tw Cen MT Condensed"/>
      <family val="2"/>
    </font>
    <font>
      <b/>
      <sz val="11"/>
      <color indexed="42"/>
      <name val="Tw Cen MT Condensed"/>
      <family val="2"/>
    </font>
    <font>
      <sz val="11"/>
      <color indexed="62"/>
      <name val="Tw Cen MT Condensed"/>
      <family val="2"/>
    </font>
    <font>
      <sz val="11"/>
      <color indexed="52"/>
      <name val="Tw Cen MT Condensed"/>
      <family val="2"/>
    </font>
    <font>
      <sz val="11"/>
      <color indexed="60"/>
      <name val="Tw Cen MT Condensed"/>
      <family val="2"/>
    </font>
    <font>
      <b/>
      <sz val="11"/>
      <color indexed="63"/>
      <name val="Tw Cen MT Condensed"/>
      <family val="2"/>
    </font>
    <font>
      <b/>
      <sz val="18"/>
      <color indexed="42"/>
      <name val="Century Gothic"/>
      <family val="2"/>
    </font>
    <font>
      <b/>
      <sz val="11"/>
      <color indexed="8"/>
      <name val="Tw Cen MT Condensed"/>
      <family val="2"/>
    </font>
    <font>
      <sz val="11"/>
      <color indexed="10"/>
      <name val="Tw Cen MT Condensed"/>
      <family val="2"/>
    </font>
    <font>
      <sz val="7"/>
      <color indexed="63"/>
      <name val="Century Gothic"/>
      <family val="0"/>
    </font>
    <font>
      <sz val="11"/>
      <color theme="1"/>
      <name val="Tw Cen MT Condensed"/>
      <family val="2"/>
    </font>
    <font>
      <sz val="11"/>
      <color theme="0"/>
      <name val="Tw Cen MT Condensed"/>
      <family val="2"/>
    </font>
    <font>
      <sz val="11"/>
      <color rgb="FF9C0006"/>
      <name val="Tw Cen MT Condensed"/>
      <family val="2"/>
    </font>
    <font>
      <b/>
      <sz val="11"/>
      <color rgb="FFFA7D00"/>
      <name val="Tw Cen MT Condensed"/>
      <family val="2"/>
    </font>
    <font>
      <b/>
      <sz val="11"/>
      <color theme="0"/>
      <name val="Tw Cen MT Condensed"/>
      <family val="2"/>
    </font>
    <font>
      <i/>
      <sz val="11"/>
      <color rgb="FF7F7F7F"/>
      <name val="Tw Cen MT Condensed"/>
      <family val="2"/>
    </font>
    <font>
      <sz val="11"/>
      <color rgb="FF006100"/>
      <name val="Tw Cen MT Condensed"/>
      <family val="2"/>
    </font>
    <font>
      <b/>
      <sz val="15"/>
      <color theme="3"/>
      <name val="Tw Cen MT Condensed"/>
      <family val="2"/>
    </font>
    <font>
      <b/>
      <sz val="13"/>
      <color theme="3"/>
      <name val="Tw Cen MT Condensed"/>
      <family val="2"/>
    </font>
    <font>
      <b/>
      <sz val="11"/>
      <color theme="3"/>
      <name val="Tw Cen MT Condensed"/>
      <family val="2"/>
    </font>
    <font>
      <sz val="11"/>
      <color rgb="FF3F3F76"/>
      <name val="Tw Cen MT Condensed"/>
      <family val="2"/>
    </font>
    <font>
      <sz val="11"/>
      <color rgb="FFFA7D00"/>
      <name val="Tw Cen MT Condensed"/>
      <family val="2"/>
    </font>
    <font>
      <sz val="11"/>
      <color rgb="FF9C6500"/>
      <name val="Tw Cen MT Condensed"/>
      <family val="2"/>
    </font>
    <font>
      <b/>
      <sz val="11"/>
      <color rgb="FF3F3F3F"/>
      <name val="Tw Cen MT Condensed"/>
      <family val="2"/>
    </font>
    <font>
      <b/>
      <sz val="18"/>
      <color theme="3"/>
      <name val="Century Gothic"/>
      <family val="2"/>
    </font>
    <font>
      <b/>
      <sz val="11"/>
      <color theme="1"/>
      <name val="Tw Cen MT Condensed"/>
      <family val="2"/>
    </font>
    <font>
      <sz val="11"/>
      <color rgb="FFFF0000"/>
      <name val="Tw Cen MT Condensed"/>
      <family val="2"/>
    </font>
    <font>
      <sz val="7"/>
      <color rgb="FF333333"/>
      <name val="Century Gothic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6"/>
      </left>
      <right>
        <color indexed="63"/>
      </right>
      <top style="thin">
        <color indexed="46"/>
      </top>
      <bottom>
        <color indexed="63"/>
      </bottom>
    </border>
    <border>
      <left style="thin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46"/>
      </right>
      <top style="medium">
        <color indexed="9"/>
      </top>
      <bottom style="thin">
        <color indexed="46"/>
      </bottom>
    </border>
    <border>
      <left style="thin">
        <color indexed="46"/>
      </left>
      <right style="medium">
        <color indexed="9"/>
      </right>
      <top style="medium">
        <color indexed="9"/>
      </top>
      <bottom style="thin">
        <color indexed="46"/>
      </bottom>
    </border>
    <border>
      <left style="medium">
        <color indexed="9"/>
      </left>
      <right>
        <color indexed="63"/>
      </right>
      <top style="thin">
        <color indexed="46"/>
      </top>
      <bottom style="thin">
        <color indexed="46"/>
      </bottom>
    </border>
    <border>
      <left>
        <color indexed="63"/>
      </left>
      <right style="medium">
        <color indexed="9"/>
      </right>
      <top style="thin">
        <color indexed="46"/>
      </top>
      <bottom style="thin">
        <color indexed="46"/>
      </bottom>
    </border>
    <border>
      <left>
        <color indexed="63"/>
      </left>
      <right style="thin">
        <color indexed="46"/>
      </right>
      <top style="thin">
        <color indexed="46"/>
      </top>
      <bottom style="thin">
        <color indexed="46"/>
      </bottom>
    </border>
    <border>
      <left>
        <color indexed="63"/>
      </left>
      <right style="thin">
        <color indexed="46"/>
      </right>
      <top style="thin">
        <color indexed="46"/>
      </top>
      <bottom>
        <color indexed="63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  <border>
      <left>
        <color indexed="63"/>
      </left>
      <right style="thin">
        <color rgb="FFB27A69"/>
      </right>
      <top>
        <color indexed="63"/>
      </top>
      <bottom style="thin">
        <color rgb="FFB27A69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 style="thin">
        <color indexed="46"/>
      </left>
      <right style="thin">
        <color indexed="46"/>
      </right>
      <top style="thin">
        <color indexed="46"/>
      </top>
      <bottom>
        <color indexed="63"/>
      </bottom>
    </border>
    <border>
      <left>
        <color indexed="63"/>
      </left>
      <right style="thin">
        <color indexed="46"/>
      </right>
      <top>
        <color indexed="63"/>
      </top>
      <bottom>
        <color indexed="63"/>
      </bottom>
    </border>
    <border>
      <left style="thin">
        <color indexed="46"/>
      </left>
      <right style="thin">
        <color indexed="46"/>
      </right>
      <top>
        <color indexed="63"/>
      </top>
      <bottom style="thin">
        <color indexed="46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6"/>
      </left>
      <right>
        <color indexed="63"/>
      </right>
      <top style="thin">
        <color indexed="46"/>
      </top>
      <bottom style="thin">
        <color indexed="46"/>
      </bottom>
    </border>
    <border>
      <left>
        <color indexed="63"/>
      </left>
      <right>
        <color indexed="63"/>
      </right>
      <top style="thin">
        <color indexed="46"/>
      </top>
      <bottom style="thin">
        <color indexed="46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51"/>
      </bottom>
    </border>
    <border>
      <left style="thin">
        <color indexed="46"/>
      </left>
      <right style="thin">
        <color indexed="46"/>
      </right>
      <top style="thin">
        <color indexed="51"/>
      </top>
      <bottom style="thin">
        <color indexed="51"/>
      </bottom>
    </border>
    <border>
      <left style="thin">
        <color indexed="46"/>
      </left>
      <right style="thin">
        <color indexed="46"/>
      </right>
      <top style="thin">
        <color indexed="51"/>
      </top>
      <bottom style="thin">
        <color indexed="46"/>
      </bottom>
    </border>
    <border>
      <left style="thin">
        <color indexed="46"/>
      </left>
      <right style="thin">
        <color indexed="9"/>
      </right>
      <top style="thin">
        <color indexed="46"/>
      </top>
      <bottom style="thin">
        <color indexed="46"/>
      </bottom>
    </border>
    <border>
      <left style="thin">
        <color indexed="9"/>
      </left>
      <right style="thin">
        <color indexed="9"/>
      </right>
      <top style="thin">
        <color indexed="46"/>
      </top>
      <bottom style="thin">
        <color indexed="46"/>
      </bottom>
    </border>
    <border>
      <left style="thin">
        <color indexed="9"/>
      </left>
      <right style="medium">
        <color indexed="9"/>
      </right>
      <top style="thin">
        <color indexed="46"/>
      </top>
      <bottom style="thin">
        <color indexed="4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vertical="center"/>
    </xf>
    <xf numFmtId="0" fontId="19" fillId="35" borderId="0" xfId="0" applyFont="1" applyFill="1" applyBorder="1" applyAlignment="1" applyProtection="1">
      <alignment horizontal="center" vertical="center" wrapText="1"/>
      <protection/>
    </xf>
    <xf numFmtId="0" fontId="19" fillId="35" borderId="13" xfId="0" applyFont="1" applyFill="1" applyBorder="1" applyAlignment="1" applyProtection="1">
      <alignment horizontal="center" vertical="center" wrapText="1"/>
      <protection/>
    </xf>
    <xf numFmtId="0" fontId="19" fillId="35" borderId="14" xfId="0" applyFont="1" applyFill="1" applyBorder="1" applyAlignment="1" applyProtection="1">
      <alignment horizontal="center" vertical="center" wrapText="1"/>
      <protection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9" fillId="35" borderId="16" xfId="0" applyFont="1" applyFill="1" applyBorder="1" applyAlignment="1" applyProtection="1">
      <alignment horizontal="center" vertical="center" wrapText="1"/>
      <protection/>
    </xf>
    <xf numFmtId="0" fontId="19" fillId="35" borderId="17" xfId="0" applyFont="1" applyFill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horizontal="center" vertical="center" wrapText="1"/>
      <protection/>
    </xf>
    <xf numFmtId="0" fontId="21" fillId="35" borderId="19" xfId="0" applyNumberFormat="1" applyFont="1" applyFill="1" applyBorder="1" applyAlignment="1">
      <alignment vertical="center" wrapText="1"/>
    </xf>
    <xf numFmtId="0" fontId="21" fillId="35" borderId="20" xfId="0" applyNumberFormat="1" applyFont="1" applyFill="1" applyBorder="1" applyAlignment="1">
      <alignment horizontal="center" vertical="center"/>
    </xf>
    <xf numFmtId="0" fontId="21" fillId="35" borderId="21" xfId="0" applyNumberFormat="1" applyFont="1" applyFill="1" applyBorder="1" applyAlignment="1">
      <alignment horizontal="center" vertical="center"/>
    </xf>
    <xf numFmtId="0" fontId="21" fillId="35" borderId="19" xfId="0" applyNumberFormat="1" applyFont="1" applyFill="1" applyBorder="1" applyAlignment="1">
      <alignment horizontal="center" vertical="center"/>
    </xf>
    <xf numFmtId="0" fontId="24" fillId="36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4" fillId="0" borderId="0" xfId="0" applyFont="1" applyFill="1" applyBorder="1" applyAlignment="1" applyProtection="1">
      <alignment horizontal="right" vertical="center"/>
      <protection locked="0"/>
    </xf>
    <xf numFmtId="0" fontId="54" fillId="0" borderId="22" xfId="0" applyFont="1" applyFill="1" applyBorder="1" applyAlignment="1">
      <alignment horizontal="right" vertical="center"/>
    </xf>
    <xf numFmtId="0" fontId="54" fillId="0" borderId="23" xfId="0" applyFont="1" applyFill="1" applyBorder="1" applyAlignment="1" applyProtection="1">
      <alignment horizontal="right" vertical="center"/>
      <protection locked="0"/>
    </xf>
    <xf numFmtId="0" fontId="54" fillId="0" borderId="0" xfId="0" applyFont="1" applyFill="1" applyBorder="1" applyAlignment="1">
      <alignment horizontal="right" vertical="center"/>
    </xf>
    <xf numFmtId="0" fontId="72" fillId="0" borderId="24" xfId="0" applyFont="1" applyBorder="1" applyAlignment="1" applyProtection="1">
      <alignment horizontal="righ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>
      <alignment horizontal="left" vertical="center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0" fontId="32" fillId="0" borderId="22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31" fillId="0" borderId="3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7" fillId="37" borderId="0" xfId="0" applyFont="1" applyFill="1" applyBorder="1" applyAlignment="1" applyProtection="1">
      <alignment horizontal="center" vertical="center" wrapText="1"/>
      <protection/>
    </xf>
    <xf numFmtId="0" fontId="15" fillId="37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6" fillId="37" borderId="0" xfId="0" applyFont="1" applyFill="1" applyBorder="1" applyAlignment="1" applyProtection="1">
      <alignment horizontal="center" vertical="center"/>
      <protection/>
    </xf>
    <xf numFmtId="0" fontId="36" fillId="37" borderId="0" xfId="0" applyFont="1" applyFill="1" applyBorder="1" applyAlignment="1" applyProtection="1">
      <alignment horizontal="center" vertical="center"/>
      <protection/>
    </xf>
    <xf numFmtId="0" fontId="26" fillId="37" borderId="0" xfId="0" applyFont="1" applyFill="1" applyBorder="1" applyAlignment="1" applyProtection="1">
      <alignment horizontal="center" vertical="center" wrapText="1"/>
      <protection/>
    </xf>
    <xf numFmtId="49" fontId="27" fillId="38" borderId="0" xfId="0" applyNumberFormat="1" applyFont="1" applyFill="1" applyBorder="1" applyAlignment="1">
      <alignment horizontal="center" vertical="top"/>
    </xf>
    <xf numFmtId="0" fontId="27" fillId="38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5" fillId="37" borderId="0" xfId="0" applyFont="1" applyFill="1" applyBorder="1" applyAlignment="1" applyProtection="1">
      <alignment horizontal="center" vertical="center"/>
      <protection/>
    </xf>
    <xf numFmtId="0" fontId="27" fillId="38" borderId="0" xfId="0" applyNumberFormat="1" applyFont="1" applyFill="1" applyBorder="1" applyAlignment="1">
      <alignment horizontal="center" vertical="center" wrapText="1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28" xfId="0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Fill="1" applyBorder="1" applyAlignment="1" applyProtection="1">
      <alignment horizontal="center" vertical="center" wrapText="1"/>
      <protection locked="0"/>
    </xf>
    <xf numFmtId="0" fontId="18" fillId="0" borderId="23" xfId="0" applyFont="1" applyFill="1" applyBorder="1" applyAlignment="1" applyProtection="1">
      <alignment horizontal="center" vertical="center" wrapText="1"/>
      <protection locked="0"/>
    </xf>
    <xf numFmtId="0" fontId="14" fillId="38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 vertical="center"/>
    </xf>
    <xf numFmtId="0" fontId="21" fillId="35" borderId="32" xfId="0" applyNumberFormat="1" applyFont="1" applyFill="1" applyBorder="1" applyAlignment="1">
      <alignment horizontal="right" vertical="center" wrapText="1"/>
    </xf>
    <xf numFmtId="0" fontId="21" fillId="35" borderId="33" xfId="0" applyNumberFormat="1" applyFont="1" applyFill="1" applyBorder="1" applyAlignment="1">
      <alignment horizontal="right" vertical="center" wrapText="1"/>
    </xf>
    <xf numFmtId="0" fontId="21" fillId="35" borderId="20" xfId="0" applyNumberFormat="1" applyFont="1" applyFill="1" applyBorder="1" applyAlignment="1">
      <alignment horizontal="right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23" fillId="36" borderId="37" xfId="0" applyNumberFormat="1" applyFont="1" applyFill="1" applyBorder="1" applyAlignment="1">
      <alignment horizontal="center" vertical="center" wrapText="1"/>
    </xf>
    <xf numFmtId="0" fontId="23" fillId="36" borderId="38" xfId="0" applyNumberFormat="1" applyFont="1" applyFill="1" applyBorder="1" applyAlignment="1">
      <alignment horizontal="center" vertical="center" wrapText="1"/>
    </xf>
    <xf numFmtId="0" fontId="23" fillId="36" borderId="39" xfId="0" applyNumberFormat="1" applyFont="1" applyFill="1" applyBorder="1" applyAlignment="1">
      <alignment horizontal="center" vertical="center" wrapText="1"/>
    </xf>
    <xf numFmtId="0" fontId="21" fillId="35" borderId="40" xfId="0" applyNumberFormat="1" applyFont="1" applyFill="1" applyBorder="1" applyAlignment="1">
      <alignment horizontal="right" vertical="center" wrapText="1"/>
    </xf>
    <xf numFmtId="0" fontId="21" fillId="35" borderId="41" xfId="0" applyNumberFormat="1" applyFont="1" applyFill="1" applyBorder="1" applyAlignment="1">
      <alignment horizontal="right" vertical="center" wrapText="1"/>
    </xf>
    <xf numFmtId="0" fontId="21" fillId="35" borderId="42" xfId="0" applyNumberFormat="1" applyFont="1" applyFill="1" applyBorder="1" applyAlignment="1">
      <alignment horizontal="right" vertical="center" wrapText="1"/>
    </xf>
    <xf numFmtId="0" fontId="23" fillId="36" borderId="15" xfId="0" applyNumberFormat="1" applyFont="1" applyFill="1" applyBorder="1" applyAlignment="1">
      <alignment horizontal="center" vertical="center" wrapText="1"/>
    </xf>
    <xf numFmtId="0" fontId="24" fillId="36" borderId="15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top"/>
    </xf>
    <xf numFmtId="0" fontId="4" fillId="33" borderId="35" xfId="0" applyNumberFormat="1" applyFont="1" applyFill="1" applyBorder="1" applyAlignment="1">
      <alignment horizontal="center" vertical="top"/>
    </xf>
    <xf numFmtId="0" fontId="4" fillId="33" borderId="36" xfId="0" applyNumberFormat="1" applyFont="1" applyFill="1" applyBorder="1" applyAlignment="1">
      <alignment horizontal="center" vertical="top"/>
    </xf>
    <xf numFmtId="0" fontId="22" fillId="33" borderId="34" xfId="0" applyNumberFormat="1" applyFont="1" applyFill="1" applyBorder="1" applyAlignment="1">
      <alignment horizontal="center" vertical="center"/>
    </xf>
    <xf numFmtId="0" fontId="22" fillId="33" borderId="35" xfId="0" applyNumberFormat="1" applyFont="1" applyFill="1" applyBorder="1" applyAlignment="1">
      <alignment horizontal="center" vertical="center"/>
    </xf>
    <xf numFmtId="0" fontId="22" fillId="33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1"/>
  <sheetViews>
    <sheetView showGridLines="0" tabSelected="1" zoomScale="150" zoomScaleNormal="150" workbookViewId="0" topLeftCell="A1">
      <selection activeCell="R43" sqref="R43"/>
    </sheetView>
  </sheetViews>
  <sheetFormatPr defaultColWidth="9.140625" defaultRowHeight="12.75"/>
  <cols>
    <col min="1" max="1" width="0.85546875" style="3" customWidth="1"/>
    <col min="2" max="2" width="2.8515625" style="52" customWidth="1"/>
    <col min="3" max="3" width="27.421875" style="3" customWidth="1"/>
    <col min="4" max="4" width="10.00390625" style="7" customWidth="1"/>
    <col min="5" max="5" width="12.00390625" style="3" customWidth="1"/>
    <col min="6" max="6" width="10.00390625" style="3" customWidth="1"/>
    <col min="7" max="7" width="0.85546875" style="3" customWidth="1"/>
    <col min="8" max="8" width="10.00390625" style="87" customWidth="1"/>
    <col min="9" max="9" width="0.85546875" style="3" customWidth="1"/>
    <col min="10" max="11" width="10.00390625" style="3" customWidth="1"/>
    <col min="12" max="12" width="0.85546875" style="3" customWidth="1"/>
    <col min="13" max="13" width="10.8515625" style="4" customWidth="1"/>
    <col min="14" max="14" width="0.85546875" style="4" customWidth="1"/>
    <col min="15" max="15" width="11.421875" style="85" customWidth="1"/>
    <col min="16" max="16" width="12.140625" style="4" customWidth="1"/>
    <col min="17" max="17" width="10.00390625" style="41" customWidth="1"/>
    <col min="18" max="18" width="28.28125" style="41" customWidth="1"/>
    <col min="19" max="19" width="2.8515625" style="52" customWidth="1"/>
    <col min="20" max="16384" width="9.140625" style="3" customWidth="1"/>
  </cols>
  <sheetData>
    <row r="1" ht="4.5" customHeight="1"/>
    <row r="2" spans="2:19" ht="25.5" customHeight="1">
      <c r="B2" s="119" t="s">
        <v>82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2:19" s="5" customFormat="1" ht="1.5" customHeight="1">
      <c r="B3" s="42"/>
      <c r="C3" s="8"/>
      <c r="D3" s="58"/>
      <c r="E3" s="121"/>
      <c r="F3" s="121"/>
      <c r="G3" s="9"/>
      <c r="H3" s="88"/>
      <c r="I3" s="9"/>
      <c r="J3" s="121"/>
      <c r="K3" s="121"/>
      <c r="L3" s="9"/>
      <c r="M3" s="10"/>
      <c r="N3" s="9"/>
      <c r="O3" s="121"/>
      <c r="P3" s="121"/>
      <c r="Q3" s="42"/>
      <c r="R3" s="42"/>
      <c r="S3" s="42"/>
    </row>
    <row r="4" spans="2:19" s="6" customFormat="1" ht="15.75" customHeight="1">
      <c r="B4" s="92"/>
      <c r="C4" s="93" t="s">
        <v>0</v>
      </c>
      <c r="D4" s="94" t="s">
        <v>1</v>
      </c>
      <c r="E4" s="93" t="s">
        <v>30</v>
      </c>
      <c r="F4" s="93" t="s">
        <v>31</v>
      </c>
      <c r="G4" s="93"/>
      <c r="H4" s="95" t="s">
        <v>32</v>
      </c>
      <c r="I4" s="93"/>
      <c r="J4" s="109" t="s">
        <v>33</v>
      </c>
      <c r="K4" s="109"/>
      <c r="L4" s="93"/>
      <c r="M4" s="93" t="s">
        <v>32</v>
      </c>
      <c r="N4" s="93"/>
      <c r="O4" s="96" t="s">
        <v>31</v>
      </c>
      <c r="P4" s="93" t="s">
        <v>30</v>
      </c>
      <c r="Q4" s="95" t="s">
        <v>1</v>
      </c>
      <c r="R4" s="95" t="s">
        <v>0</v>
      </c>
      <c r="S4" s="97"/>
    </row>
    <row r="5" spans="2:19" s="6" customFormat="1" ht="1.5" customHeight="1">
      <c r="B5" s="53"/>
      <c r="C5" s="11"/>
      <c r="D5" s="59"/>
      <c r="E5" s="11"/>
      <c r="F5" s="11"/>
      <c r="G5" s="11"/>
      <c r="H5" s="13"/>
      <c r="I5" s="11"/>
      <c r="J5" s="11"/>
      <c r="K5" s="11"/>
      <c r="L5" s="11"/>
      <c r="M5" s="11"/>
      <c r="N5" s="11"/>
      <c r="O5" s="69"/>
      <c r="P5" s="11"/>
      <c r="Q5" s="13"/>
      <c r="R5" s="13"/>
      <c r="S5" s="53"/>
    </row>
    <row r="6" spans="2:19" s="57" customFormat="1" ht="15.75" customHeight="1">
      <c r="B6" s="98"/>
      <c r="C6" s="99" t="s">
        <v>83</v>
      </c>
      <c r="D6" s="99" t="s">
        <v>87</v>
      </c>
      <c r="E6" s="99" t="s">
        <v>86</v>
      </c>
      <c r="F6" s="99" t="s">
        <v>85</v>
      </c>
      <c r="G6" s="99"/>
      <c r="H6" s="99" t="s">
        <v>84</v>
      </c>
      <c r="I6" s="99"/>
      <c r="J6" s="110" t="s">
        <v>29</v>
      </c>
      <c r="K6" s="110"/>
      <c r="L6" s="99"/>
      <c r="M6" s="99" t="s">
        <v>84</v>
      </c>
      <c r="N6" s="99"/>
      <c r="O6" s="99" t="s">
        <v>85</v>
      </c>
      <c r="P6" s="99" t="s">
        <v>86</v>
      </c>
      <c r="Q6" s="99" t="s">
        <v>87</v>
      </c>
      <c r="R6" s="99" t="s">
        <v>83</v>
      </c>
      <c r="S6" s="98"/>
    </row>
    <row r="7" spans="2:19" s="7" customFormat="1" ht="7.5" customHeight="1">
      <c r="B7" s="13"/>
      <c r="C7" s="12"/>
      <c r="D7" s="59"/>
      <c r="E7" s="11"/>
      <c r="F7" s="14"/>
      <c r="G7" s="14"/>
      <c r="H7" s="89"/>
      <c r="I7" s="14"/>
      <c r="J7" s="14"/>
      <c r="K7" s="14"/>
      <c r="L7" s="14"/>
      <c r="M7" s="14"/>
      <c r="N7" s="14"/>
      <c r="O7" s="80"/>
      <c r="P7" s="11"/>
      <c r="Q7" s="13"/>
      <c r="R7" s="12"/>
      <c r="S7" s="13"/>
    </row>
    <row r="8" spans="1:19" s="7" customFormat="1" ht="7.5" customHeight="1">
      <c r="A8" s="16"/>
      <c r="B8" s="54">
        <v>1</v>
      </c>
      <c r="C8" s="43" t="s">
        <v>35</v>
      </c>
      <c r="D8" s="59"/>
      <c r="E8" s="18"/>
      <c r="F8" s="19"/>
      <c r="G8" s="19"/>
      <c r="H8" s="89"/>
      <c r="I8" s="19"/>
      <c r="J8" s="19"/>
      <c r="K8" s="19"/>
      <c r="L8" s="19"/>
      <c r="M8" s="19"/>
      <c r="N8" s="19"/>
      <c r="O8" s="80"/>
      <c r="P8" s="18"/>
      <c r="Q8" s="13"/>
      <c r="R8" s="48" t="s">
        <v>96</v>
      </c>
      <c r="S8" s="54">
        <v>1</v>
      </c>
    </row>
    <row r="9" spans="1:19" s="7" customFormat="1" ht="7.5" customHeight="1">
      <c r="A9" s="16"/>
      <c r="B9" s="54"/>
      <c r="C9" s="44"/>
      <c r="D9" s="61"/>
      <c r="E9" s="18"/>
      <c r="F9" s="80"/>
      <c r="G9" s="19"/>
      <c r="H9" s="89"/>
      <c r="I9" s="19"/>
      <c r="J9" s="19"/>
      <c r="K9" s="19"/>
      <c r="L9" s="19"/>
      <c r="M9" s="19"/>
      <c r="N9" s="19"/>
      <c r="O9" s="80"/>
      <c r="P9" s="18"/>
      <c r="Q9" s="66"/>
      <c r="R9" s="49"/>
      <c r="S9" s="54"/>
    </row>
    <row r="10" spans="1:19" s="7" customFormat="1" ht="7.5" customHeight="1">
      <c r="A10" s="16"/>
      <c r="B10" s="54">
        <v>16</v>
      </c>
      <c r="C10" s="45" t="s">
        <v>100</v>
      </c>
      <c r="D10" s="62"/>
      <c r="E10" s="18"/>
      <c r="F10" s="80"/>
      <c r="G10" s="19"/>
      <c r="H10" s="89"/>
      <c r="I10" s="19"/>
      <c r="J10" s="19"/>
      <c r="K10" s="19"/>
      <c r="L10" s="19"/>
      <c r="M10" s="19"/>
      <c r="N10" s="19"/>
      <c r="O10" s="80"/>
      <c r="P10" s="18"/>
      <c r="Q10" s="67"/>
      <c r="R10" s="50" t="s">
        <v>103</v>
      </c>
      <c r="S10" s="54">
        <v>16</v>
      </c>
    </row>
    <row r="11" spans="1:19" s="7" customFormat="1" ht="7.5" customHeight="1">
      <c r="A11" s="16"/>
      <c r="B11" s="54"/>
      <c r="C11" s="46"/>
      <c r="D11" s="63"/>
      <c r="E11" s="70"/>
      <c r="F11" s="80"/>
      <c r="G11" s="19"/>
      <c r="H11" s="89"/>
      <c r="I11" s="19"/>
      <c r="J11" s="19"/>
      <c r="K11" s="19"/>
      <c r="L11" s="19"/>
      <c r="M11" s="19"/>
      <c r="N11" s="19"/>
      <c r="O11" s="80"/>
      <c r="Q11" s="68"/>
      <c r="R11" s="51"/>
      <c r="S11" s="54"/>
    </row>
    <row r="12" spans="1:19" s="7" customFormat="1" ht="7.5" customHeight="1">
      <c r="A12" s="16"/>
      <c r="B12" s="54">
        <v>8</v>
      </c>
      <c r="C12" s="43" t="s">
        <v>36</v>
      </c>
      <c r="D12" s="63"/>
      <c r="E12" s="71"/>
      <c r="F12" s="80"/>
      <c r="G12" s="19"/>
      <c r="H12" s="89"/>
      <c r="I12" s="19"/>
      <c r="J12" s="19"/>
      <c r="K12" s="19"/>
      <c r="L12" s="19"/>
      <c r="M12" s="19"/>
      <c r="N12" s="19"/>
      <c r="O12" s="80"/>
      <c r="P12" s="76"/>
      <c r="Q12" s="68"/>
      <c r="R12" s="48" t="s">
        <v>58</v>
      </c>
      <c r="S12" s="54">
        <v>8</v>
      </c>
    </row>
    <row r="13" spans="1:19" s="7" customFormat="1" ht="7.5" customHeight="1">
      <c r="A13" s="16"/>
      <c r="B13" s="54"/>
      <c r="C13" s="44"/>
      <c r="D13" s="64"/>
      <c r="E13" s="72"/>
      <c r="F13" s="80"/>
      <c r="G13" s="19"/>
      <c r="H13" s="89"/>
      <c r="I13" s="19"/>
      <c r="J13" s="19"/>
      <c r="K13" s="19"/>
      <c r="L13" s="19"/>
      <c r="M13" s="19"/>
      <c r="N13" s="19"/>
      <c r="O13" s="80"/>
      <c r="P13" s="77"/>
      <c r="Q13" s="64"/>
      <c r="R13" s="49"/>
      <c r="S13" s="54"/>
    </row>
    <row r="14" spans="1:19" s="7" customFormat="1" ht="7.5" customHeight="1">
      <c r="A14" s="16"/>
      <c r="B14" s="54">
        <v>9</v>
      </c>
      <c r="C14" s="45" t="s">
        <v>37</v>
      </c>
      <c r="D14" s="13"/>
      <c r="E14" s="72"/>
      <c r="F14" s="69"/>
      <c r="G14" s="18"/>
      <c r="H14" s="13"/>
      <c r="I14" s="18"/>
      <c r="J14" s="18"/>
      <c r="K14" s="18"/>
      <c r="L14" s="18"/>
      <c r="M14" s="18"/>
      <c r="N14" s="18"/>
      <c r="O14" s="69"/>
      <c r="P14" s="77"/>
      <c r="Q14" s="13"/>
      <c r="R14" s="50" t="s">
        <v>59</v>
      </c>
      <c r="S14" s="54">
        <v>9</v>
      </c>
    </row>
    <row r="15" spans="1:19" s="7" customFormat="1" ht="7.5" customHeight="1">
      <c r="A15" s="16"/>
      <c r="B15" s="54"/>
      <c r="C15" s="46"/>
      <c r="D15" s="13"/>
      <c r="E15" s="72"/>
      <c r="F15" s="81"/>
      <c r="G15" s="18"/>
      <c r="H15" s="13"/>
      <c r="I15" s="18"/>
      <c r="J15" s="18"/>
      <c r="K15" s="18"/>
      <c r="L15" s="18"/>
      <c r="M15" s="18"/>
      <c r="N15" s="18"/>
      <c r="O15" s="75"/>
      <c r="P15" s="77"/>
      <c r="Q15" s="13"/>
      <c r="R15" s="51"/>
      <c r="S15" s="54"/>
    </row>
    <row r="16" spans="1:19" s="7" customFormat="1" ht="7.5" customHeight="1">
      <c r="A16" s="16"/>
      <c r="B16" s="54">
        <v>5</v>
      </c>
      <c r="C16" s="43" t="s">
        <v>89</v>
      </c>
      <c r="D16" s="13"/>
      <c r="E16" s="72"/>
      <c r="F16" s="82"/>
      <c r="G16" s="18"/>
      <c r="H16" s="13"/>
      <c r="I16" s="18"/>
      <c r="J16" s="18"/>
      <c r="K16" s="18"/>
      <c r="L16" s="18"/>
      <c r="M16" s="18"/>
      <c r="N16" s="18"/>
      <c r="O16" s="76"/>
      <c r="P16" s="77"/>
      <c r="Q16" s="13"/>
      <c r="R16" s="48" t="s">
        <v>60</v>
      </c>
      <c r="S16" s="54">
        <v>5</v>
      </c>
    </row>
    <row r="17" spans="1:19" s="7" customFormat="1" ht="7.5" customHeight="1">
      <c r="A17" s="16"/>
      <c r="B17" s="54"/>
      <c r="C17" s="44"/>
      <c r="D17" s="65"/>
      <c r="E17" s="72"/>
      <c r="F17" s="83"/>
      <c r="G17" s="18"/>
      <c r="H17" s="13"/>
      <c r="I17" s="18"/>
      <c r="J17" s="18"/>
      <c r="K17" s="18"/>
      <c r="L17" s="18"/>
      <c r="M17" s="18"/>
      <c r="N17" s="18"/>
      <c r="O17" s="77"/>
      <c r="P17" s="77"/>
      <c r="Q17" s="66"/>
      <c r="R17" s="49"/>
      <c r="S17" s="54"/>
    </row>
    <row r="18" spans="1:19" s="7" customFormat="1" ht="7.5" customHeight="1">
      <c r="A18" s="16"/>
      <c r="B18" s="54">
        <v>12</v>
      </c>
      <c r="C18" s="45" t="s">
        <v>97</v>
      </c>
      <c r="D18" s="62"/>
      <c r="E18" s="72"/>
      <c r="F18" s="83"/>
      <c r="G18" s="18"/>
      <c r="H18" s="13"/>
      <c r="I18" s="18"/>
      <c r="J18" s="18"/>
      <c r="K18" s="18"/>
      <c r="L18" s="18"/>
      <c r="M18" s="18"/>
      <c r="N18" s="18"/>
      <c r="O18" s="77"/>
      <c r="P18" s="77"/>
      <c r="Q18" s="67"/>
      <c r="R18" s="50" t="s">
        <v>61</v>
      </c>
      <c r="S18" s="54">
        <v>12</v>
      </c>
    </row>
    <row r="19" spans="1:19" s="7" customFormat="1" ht="7.5" customHeight="1">
      <c r="A19" s="16"/>
      <c r="B19" s="54"/>
      <c r="C19" s="46"/>
      <c r="D19" s="63"/>
      <c r="E19" s="73"/>
      <c r="F19" s="83"/>
      <c r="G19" s="18"/>
      <c r="H19" s="13"/>
      <c r="I19" s="18"/>
      <c r="J19" s="104" t="s">
        <v>28</v>
      </c>
      <c r="K19" s="104"/>
      <c r="L19" s="18"/>
      <c r="M19" s="18"/>
      <c r="N19" s="18"/>
      <c r="O19" s="77"/>
      <c r="P19" s="78"/>
      <c r="Q19" s="68"/>
      <c r="R19" s="51"/>
      <c r="S19" s="54"/>
    </row>
    <row r="20" spans="1:19" s="7" customFormat="1" ht="7.5" customHeight="1">
      <c r="A20" s="16"/>
      <c r="B20" s="54">
        <v>4</v>
      </c>
      <c r="C20" s="43" t="s">
        <v>38</v>
      </c>
      <c r="D20" s="63"/>
      <c r="E20" s="74"/>
      <c r="F20" s="83"/>
      <c r="G20" s="18"/>
      <c r="H20" s="13"/>
      <c r="I20" s="18"/>
      <c r="J20" s="104"/>
      <c r="K20" s="104"/>
      <c r="L20" s="18"/>
      <c r="M20" s="18"/>
      <c r="N20" s="18"/>
      <c r="O20" s="77"/>
      <c r="P20" s="69"/>
      <c r="Q20" s="68"/>
      <c r="R20" s="48" t="s">
        <v>62</v>
      </c>
      <c r="S20" s="54">
        <v>4</v>
      </c>
    </row>
    <row r="21" spans="1:19" s="7" customFormat="1" ht="7.5" customHeight="1">
      <c r="A21" s="16"/>
      <c r="B21" s="54"/>
      <c r="C21" s="44"/>
      <c r="D21" s="64"/>
      <c r="E21" s="74"/>
      <c r="F21" s="83"/>
      <c r="G21" s="18"/>
      <c r="H21" s="13"/>
      <c r="I21" s="18"/>
      <c r="J21" s="104"/>
      <c r="K21" s="104"/>
      <c r="L21" s="18"/>
      <c r="M21" s="18"/>
      <c r="N21" s="18"/>
      <c r="O21" s="77"/>
      <c r="P21" s="69"/>
      <c r="Q21" s="64"/>
      <c r="R21" s="49"/>
      <c r="S21" s="54"/>
    </row>
    <row r="22" spans="1:19" s="7" customFormat="1" ht="7.5" customHeight="1">
      <c r="A22" s="16"/>
      <c r="B22" s="54">
        <v>13</v>
      </c>
      <c r="C22" s="45" t="s">
        <v>39</v>
      </c>
      <c r="D22" s="13"/>
      <c r="E22" s="100"/>
      <c r="F22" s="101"/>
      <c r="G22" s="20"/>
      <c r="H22" s="13"/>
      <c r="I22" s="18"/>
      <c r="J22" s="104"/>
      <c r="K22" s="104"/>
      <c r="L22" s="18"/>
      <c r="M22" s="18"/>
      <c r="N22" s="18"/>
      <c r="O22" s="113"/>
      <c r="P22" s="114"/>
      <c r="Q22" s="13"/>
      <c r="R22" s="50" t="s">
        <v>63</v>
      </c>
      <c r="S22" s="54">
        <v>13</v>
      </c>
    </row>
    <row r="23" spans="1:19" s="7" customFormat="1" ht="7.5" customHeight="1">
      <c r="A23" s="16"/>
      <c r="B23" s="54"/>
      <c r="C23" s="46"/>
      <c r="D23" s="13"/>
      <c r="E23" s="100"/>
      <c r="F23" s="101"/>
      <c r="G23" s="112"/>
      <c r="H23" s="112"/>
      <c r="I23" s="18"/>
      <c r="J23" s="18"/>
      <c r="K23" s="18"/>
      <c r="L23" s="18"/>
      <c r="M23" s="112"/>
      <c r="N23" s="112"/>
      <c r="O23" s="113"/>
      <c r="P23" s="114"/>
      <c r="Q23" s="13"/>
      <c r="R23" s="51"/>
      <c r="S23" s="54"/>
    </row>
    <row r="24" spans="1:19" s="7" customFormat="1" ht="7.5" customHeight="1">
      <c r="A24" s="16"/>
      <c r="B24" s="54">
        <v>6</v>
      </c>
      <c r="C24" s="43" t="s">
        <v>40</v>
      </c>
      <c r="D24" s="13"/>
      <c r="E24" s="100"/>
      <c r="F24" s="101"/>
      <c r="G24" s="20"/>
      <c r="H24" s="90"/>
      <c r="I24" s="17"/>
      <c r="J24" s="17"/>
      <c r="K24" s="17"/>
      <c r="L24" s="17"/>
      <c r="M24" s="24"/>
      <c r="N24" s="18"/>
      <c r="O24" s="113"/>
      <c r="P24" s="114"/>
      <c r="Q24" s="13"/>
      <c r="R24" s="48" t="s">
        <v>93</v>
      </c>
      <c r="S24" s="54">
        <v>6</v>
      </c>
    </row>
    <row r="25" spans="1:19" s="7" customFormat="1" ht="7.5" customHeight="1">
      <c r="A25" s="16"/>
      <c r="B25" s="54"/>
      <c r="C25" s="44"/>
      <c r="D25" s="65"/>
      <c r="E25" s="100"/>
      <c r="F25" s="101"/>
      <c r="G25" s="18"/>
      <c r="H25" s="63"/>
      <c r="I25" s="17"/>
      <c r="J25" s="17"/>
      <c r="K25" s="17"/>
      <c r="L25" s="17"/>
      <c r="M25" s="25"/>
      <c r="N25" s="18"/>
      <c r="O25" s="113"/>
      <c r="P25" s="114"/>
      <c r="Q25" s="66"/>
      <c r="R25" s="49"/>
      <c r="S25" s="54"/>
    </row>
    <row r="26" spans="1:19" s="7" customFormat="1" ht="7.5" customHeight="1">
      <c r="A26" s="16"/>
      <c r="B26" s="54">
        <v>11</v>
      </c>
      <c r="C26" s="45" t="s">
        <v>41</v>
      </c>
      <c r="D26" s="62"/>
      <c r="E26" s="74"/>
      <c r="F26" s="83"/>
      <c r="G26" s="18"/>
      <c r="H26" s="63"/>
      <c r="I26" s="17"/>
      <c r="J26" s="17"/>
      <c r="K26" s="17"/>
      <c r="L26" s="17"/>
      <c r="M26" s="25"/>
      <c r="N26" s="18"/>
      <c r="O26" s="86"/>
      <c r="P26" s="69"/>
      <c r="Q26" s="67"/>
      <c r="R26" s="50" t="s">
        <v>64</v>
      </c>
      <c r="S26" s="54">
        <v>11</v>
      </c>
    </row>
    <row r="27" spans="1:19" s="7" customFormat="1" ht="7.5" customHeight="1">
      <c r="A27" s="16"/>
      <c r="B27" s="54"/>
      <c r="C27" s="46"/>
      <c r="D27" s="63"/>
      <c r="E27" s="70"/>
      <c r="F27" s="83"/>
      <c r="G27" s="18"/>
      <c r="H27" s="63"/>
      <c r="I27" s="17"/>
      <c r="J27" s="17"/>
      <c r="K27" s="17"/>
      <c r="L27" s="17"/>
      <c r="M27" s="25"/>
      <c r="N27" s="18"/>
      <c r="O27" s="77"/>
      <c r="P27" s="79"/>
      <c r="Q27" s="68"/>
      <c r="R27" s="51"/>
      <c r="S27" s="54"/>
    </row>
    <row r="28" spans="1:19" s="7" customFormat="1" ht="7.5" customHeight="1">
      <c r="A28" s="16"/>
      <c r="B28" s="54">
        <v>3</v>
      </c>
      <c r="C28" s="43" t="s">
        <v>42</v>
      </c>
      <c r="D28" s="63"/>
      <c r="E28" s="71"/>
      <c r="F28" s="83"/>
      <c r="G28" s="18"/>
      <c r="H28" s="63"/>
      <c r="I28" s="17"/>
      <c r="J28" s="17"/>
      <c r="K28" s="17"/>
      <c r="L28" s="17"/>
      <c r="M28" s="25"/>
      <c r="N28" s="18"/>
      <c r="O28" s="77"/>
      <c r="P28" s="76"/>
      <c r="Q28" s="68"/>
      <c r="R28" s="48" t="s">
        <v>65</v>
      </c>
      <c r="S28" s="54">
        <v>3</v>
      </c>
    </row>
    <row r="29" spans="1:19" s="7" customFormat="1" ht="7.5" customHeight="1">
      <c r="A29" s="16"/>
      <c r="B29" s="54"/>
      <c r="C29" s="44"/>
      <c r="D29" s="64"/>
      <c r="E29" s="72"/>
      <c r="F29" s="83"/>
      <c r="G29" s="18"/>
      <c r="H29" s="63"/>
      <c r="I29" s="17"/>
      <c r="J29" s="17"/>
      <c r="K29" s="17"/>
      <c r="L29" s="17"/>
      <c r="M29" s="25"/>
      <c r="N29" s="18"/>
      <c r="O29" s="77"/>
      <c r="P29" s="77"/>
      <c r="Q29" s="64"/>
      <c r="R29" s="49"/>
      <c r="S29" s="54"/>
    </row>
    <row r="30" spans="1:19" s="7" customFormat="1" ht="7.5" customHeight="1">
      <c r="A30" s="16"/>
      <c r="B30" s="54">
        <v>14</v>
      </c>
      <c r="C30" s="45" t="s">
        <v>43</v>
      </c>
      <c r="E30" s="72"/>
      <c r="F30" s="83"/>
      <c r="G30" s="18"/>
      <c r="H30" s="63"/>
      <c r="I30" s="102"/>
      <c r="J30" s="103"/>
      <c r="K30" s="17"/>
      <c r="L30" s="17"/>
      <c r="M30" s="25"/>
      <c r="N30" s="18"/>
      <c r="O30" s="77"/>
      <c r="P30" s="77"/>
      <c r="Q30" s="13"/>
      <c r="R30" s="50" t="s">
        <v>95</v>
      </c>
      <c r="S30" s="54">
        <v>14</v>
      </c>
    </row>
    <row r="31" spans="1:19" s="7" customFormat="1" ht="7.5" customHeight="1">
      <c r="A31" s="16"/>
      <c r="B31" s="54"/>
      <c r="C31" s="46"/>
      <c r="D31" s="13"/>
      <c r="E31" s="72"/>
      <c r="F31" s="78"/>
      <c r="G31" s="18"/>
      <c r="H31" s="63"/>
      <c r="I31" s="17"/>
      <c r="J31" s="17"/>
      <c r="K31" s="17"/>
      <c r="L31" s="17"/>
      <c r="M31" s="25"/>
      <c r="N31" s="18"/>
      <c r="O31" s="78"/>
      <c r="P31" s="77"/>
      <c r="Q31" s="13"/>
      <c r="R31" s="51"/>
      <c r="S31" s="54"/>
    </row>
    <row r="32" spans="1:19" s="7" customFormat="1" ht="7.5" customHeight="1">
      <c r="A32" s="16"/>
      <c r="B32" s="54">
        <v>7</v>
      </c>
      <c r="C32" s="43" t="s">
        <v>44</v>
      </c>
      <c r="D32" s="13"/>
      <c r="E32" s="72"/>
      <c r="F32" s="69"/>
      <c r="G32" s="18"/>
      <c r="H32" s="63"/>
      <c r="I32" s="17"/>
      <c r="J32" s="17"/>
      <c r="K32" s="17"/>
      <c r="L32" s="17"/>
      <c r="M32" s="25"/>
      <c r="N32" s="18"/>
      <c r="O32" s="69"/>
      <c r="P32" s="77"/>
      <c r="Q32" s="13"/>
      <c r="R32" s="48" t="s">
        <v>66</v>
      </c>
      <c r="S32" s="54">
        <v>7</v>
      </c>
    </row>
    <row r="33" spans="1:19" s="7" customFormat="1" ht="7.5" customHeight="1">
      <c r="A33" s="16"/>
      <c r="B33" s="54"/>
      <c r="C33" s="44"/>
      <c r="D33" s="65"/>
      <c r="E33" s="72"/>
      <c r="F33" s="69"/>
      <c r="G33" s="18"/>
      <c r="H33" s="63"/>
      <c r="I33" s="17"/>
      <c r="J33" s="17"/>
      <c r="K33" s="17"/>
      <c r="L33" s="17"/>
      <c r="M33" s="25"/>
      <c r="N33" s="18"/>
      <c r="O33" s="69"/>
      <c r="P33" s="77"/>
      <c r="Q33" s="66"/>
      <c r="R33" s="49"/>
      <c r="S33" s="54"/>
    </row>
    <row r="34" spans="1:19" s="7" customFormat="1" ht="7.5" customHeight="1">
      <c r="A34" s="16"/>
      <c r="B34" s="54">
        <v>10</v>
      </c>
      <c r="C34" s="45" t="s">
        <v>45</v>
      </c>
      <c r="D34" s="62"/>
      <c r="E34" s="72"/>
      <c r="F34" s="69"/>
      <c r="G34" s="18"/>
      <c r="H34" s="63"/>
      <c r="I34" s="17"/>
      <c r="J34" s="17"/>
      <c r="K34" s="17"/>
      <c r="L34" s="17"/>
      <c r="M34" s="25"/>
      <c r="N34" s="18"/>
      <c r="O34" s="69"/>
      <c r="P34" s="77"/>
      <c r="Q34" s="67"/>
      <c r="R34" s="50" t="s">
        <v>67</v>
      </c>
      <c r="S34" s="54">
        <v>10</v>
      </c>
    </row>
    <row r="35" spans="1:19" s="7" customFormat="1" ht="7.5" customHeight="1">
      <c r="A35" s="16"/>
      <c r="B35" s="54"/>
      <c r="C35" s="46"/>
      <c r="D35" s="63"/>
      <c r="E35" s="73"/>
      <c r="F35" s="69"/>
      <c r="G35" s="18"/>
      <c r="H35" s="63"/>
      <c r="I35" s="17"/>
      <c r="J35" s="17"/>
      <c r="K35" s="17"/>
      <c r="L35" s="17"/>
      <c r="M35" s="25"/>
      <c r="N35" s="18"/>
      <c r="O35" s="69"/>
      <c r="P35" s="78"/>
      <c r="Q35" s="68"/>
      <c r="R35" s="51"/>
      <c r="S35" s="54"/>
    </row>
    <row r="36" spans="1:19" s="7" customFormat="1" ht="7.5" customHeight="1">
      <c r="A36" s="16"/>
      <c r="B36" s="54">
        <v>2</v>
      </c>
      <c r="C36" s="43" t="s">
        <v>46</v>
      </c>
      <c r="D36" s="63"/>
      <c r="E36" s="74"/>
      <c r="F36" s="69"/>
      <c r="G36" s="18"/>
      <c r="H36" s="63"/>
      <c r="I36" s="18"/>
      <c r="J36" s="18"/>
      <c r="K36" s="18"/>
      <c r="L36" s="18"/>
      <c r="M36" s="25"/>
      <c r="N36" s="18"/>
      <c r="O36" s="69"/>
      <c r="P36" s="69"/>
      <c r="Q36" s="68"/>
      <c r="R36" s="48" t="s">
        <v>68</v>
      </c>
      <c r="S36" s="54">
        <v>2</v>
      </c>
    </row>
    <row r="37" spans="1:19" s="7" customFormat="1" ht="7.5" customHeight="1">
      <c r="A37" s="16"/>
      <c r="B37" s="54"/>
      <c r="C37" s="44"/>
      <c r="D37" s="64"/>
      <c r="E37" s="74"/>
      <c r="F37" s="114" t="s">
        <v>34</v>
      </c>
      <c r="G37" s="104"/>
      <c r="H37" s="120"/>
      <c r="I37" s="18"/>
      <c r="J37" s="105" t="s">
        <v>2</v>
      </c>
      <c r="K37" s="106"/>
      <c r="L37" s="18"/>
      <c r="M37" s="113" t="s">
        <v>27</v>
      </c>
      <c r="N37" s="104"/>
      <c r="O37" s="104"/>
      <c r="P37" s="69"/>
      <c r="Q37" s="64"/>
      <c r="R37" s="49"/>
      <c r="S37" s="54"/>
    </row>
    <row r="38" spans="1:19" s="7" customFormat="1" ht="7.5" customHeight="1">
      <c r="A38" s="16"/>
      <c r="B38" s="54">
        <v>15</v>
      </c>
      <c r="C38" s="45" t="s">
        <v>47</v>
      </c>
      <c r="D38" s="13"/>
      <c r="E38" s="74"/>
      <c r="F38" s="114"/>
      <c r="G38" s="104"/>
      <c r="H38" s="120"/>
      <c r="I38" s="18"/>
      <c r="J38" s="107"/>
      <c r="K38" s="108"/>
      <c r="L38" s="18"/>
      <c r="M38" s="113"/>
      <c r="N38" s="104"/>
      <c r="O38" s="104"/>
      <c r="P38" s="69"/>
      <c r="Q38" s="13"/>
      <c r="R38" s="50" t="s">
        <v>69</v>
      </c>
      <c r="S38" s="54">
        <v>15</v>
      </c>
    </row>
    <row r="39" spans="1:19" s="7" customFormat="1" ht="7.5" customHeight="1">
      <c r="A39" s="16"/>
      <c r="B39" s="54"/>
      <c r="C39" s="46"/>
      <c r="D39" s="13"/>
      <c r="E39" s="74"/>
      <c r="F39" s="114"/>
      <c r="G39" s="104"/>
      <c r="H39" s="120"/>
      <c r="I39" s="18"/>
      <c r="J39" s="107"/>
      <c r="K39" s="108"/>
      <c r="L39" s="18"/>
      <c r="M39" s="113"/>
      <c r="N39" s="104"/>
      <c r="O39" s="104"/>
      <c r="P39" s="69"/>
      <c r="Q39" s="13"/>
      <c r="R39" s="51"/>
      <c r="S39" s="54"/>
    </row>
    <row r="40" spans="1:19" s="7" customFormat="1" ht="7.5" customHeight="1">
      <c r="A40" s="16"/>
      <c r="B40" s="54">
        <v>1</v>
      </c>
      <c r="C40" s="43" t="s">
        <v>48</v>
      </c>
      <c r="D40" s="13"/>
      <c r="E40" s="74"/>
      <c r="F40" s="114"/>
      <c r="G40" s="104"/>
      <c r="H40" s="120"/>
      <c r="I40" s="18"/>
      <c r="J40" s="115"/>
      <c r="K40" s="116"/>
      <c r="L40" s="18"/>
      <c r="M40" s="113"/>
      <c r="N40" s="104"/>
      <c r="O40" s="104"/>
      <c r="P40" s="69"/>
      <c r="Q40" s="13"/>
      <c r="R40" s="48" t="s">
        <v>70</v>
      </c>
      <c r="S40" s="54">
        <v>1</v>
      </c>
    </row>
    <row r="41" spans="1:19" s="7" customFormat="1" ht="7.5" customHeight="1">
      <c r="A41" s="16"/>
      <c r="B41" s="54"/>
      <c r="C41" s="44"/>
      <c r="E41" s="74"/>
      <c r="F41" s="114"/>
      <c r="G41" s="104"/>
      <c r="H41" s="120"/>
      <c r="I41" s="18"/>
      <c r="J41" s="115"/>
      <c r="K41" s="116"/>
      <c r="L41" s="18"/>
      <c r="M41" s="113"/>
      <c r="N41" s="104"/>
      <c r="O41" s="104"/>
      <c r="P41" s="69"/>
      <c r="Q41" s="66"/>
      <c r="R41" s="49"/>
      <c r="S41" s="54"/>
    </row>
    <row r="42" spans="1:19" s="7" customFormat="1" ht="7.5" customHeight="1">
      <c r="A42" s="16"/>
      <c r="B42" s="54">
        <v>16</v>
      </c>
      <c r="C42" s="45" t="s">
        <v>101</v>
      </c>
      <c r="D42" s="62"/>
      <c r="E42" s="74"/>
      <c r="F42" s="114"/>
      <c r="G42" s="104"/>
      <c r="H42" s="120"/>
      <c r="I42" s="18"/>
      <c r="J42" s="117"/>
      <c r="K42" s="118"/>
      <c r="L42" s="18"/>
      <c r="M42" s="113"/>
      <c r="N42" s="104"/>
      <c r="O42" s="104"/>
      <c r="P42" s="69"/>
      <c r="Q42" s="67"/>
      <c r="R42" s="50" t="s">
        <v>104</v>
      </c>
      <c r="S42" s="54">
        <v>16</v>
      </c>
    </row>
    <row r="43" spans="1:19" s="7" customFormat="1" ht="7.5" customHeight="1">
      <c r="A43" s="16"/>
      <c r="B43" s="54"/>
      <c r="C43" s="46"/>
      <c r="D43" s="63"/>
      <c r="E43" s="70"/>
      <c r="F43" s="69"/>
      <c r="G43" s="18"/>
      <c r="H43" s="91"/>
      <c r="I43" s="18"/>
      <c r="J43" s="21"/>
      <c r="K43" s="21"/>
      <c r="L43" s="18"/>
      <c r="M43" s="26"/>
      <c r="N43" s="18"/>
      <c r="O43" s="69"/>
      <c r="P43" s="79"/>
      <c r="Q43" s="68"/>
      <c r="R43" s="51"/>
      <c r="S43" s="54"/>
    </row>
    <row r="44" spans="1:19" s="7" customFormat="1" ht="7.5" customHeight="1">
      <c r="A44" s="16"/>
      <c r="B44" s="54">
        <v>8</v>
      </c>
      <c r="C44" s="43" t="s">
        <v>90</v>
      </c>
      <c r="D44" s="63"/>
      <c r="E44" s="71"/>
      <c r="F44" s="69"/>
      <c r="G44" s="18"/>
      <c r="H44" s="63"/>
      <c r="I44" s="18"/>
      <c r="J44" s="21"/>
      <c r="K44" s="21"/>
      <c r="L44" s="18"/>
      <c r="M44" s="26"/>
      <c r="N44" s="18"/>
      <c r="O44" s="69"/>
      <c r="P44" s="76"/>
      <c r="Q44" s="68"/>
      <c r="R44" s="48" t="s">
        <v>98</v>
      </c>
      <c r="S44" s="54">
        <v>8</v>
      </c>
    </row>
    <row r="45" spans="1:19" s="7" customFormat="1" ht="7.5" customHeight="1">
      <c r="A45" s="16"/>
      <c r="B45" s="54"/>
      <c r="C45" s="44"/>
      <c r="D45" s="64"/>
      <c r="E45" s="72"/>
      <c r="F45" s="69"/>
      <c r="G45" s="18"/>
      <c r="H45" s="63"/>
      <c r="I45" s="18"/>
      <c r="J45" s="21"/>
      <c r="K45" s="21"/>
      <c r="L45" s="18"/>
      <c r="M45" s="26"/>
      <c r="N45" s="18"/>
      <c r="O45" s="69"/>
      <c r="P45" s="77"/>
      <c r="Q45" s="64"/>
      <c r="R45" s="49"/>
      <c r="S45" s="54"/>
    </row>
    <row r="46" spans="1:19" s="7" customFormat="1" ht="7.5" customHeight="1">
      <c r="A46" s="16"/>
      <c r="B46" s="54">
        <v>9</v>
      </c>
      <c r="C46" s="45" t="s">
        <v>49</v>
      </c>
      <c r="D46" s="13"/>
      <c r="E46" s="72"/>
      <c r="F46" s="69"/>
      <c r="G46" s="18"/>
      <c r="H46" s="63"/>
      <c r="I46" s="18"/>
      <c r="J46" s="21"/>
      <c r="K46" s="21"/>
      <c r="L46" s="18"/>
      <c r="M46" s="26"/>
      <c r="N46" s="18"/>
      <c r="O46" s="69"/>
      <c r="P46" s="77"/>
      <c r="Q46" s="13"/>
      <c r="R46" s="50" t="s">
        <v>71</v>
      </c>
      <c r="S46" s="54">
        <v>9</v>
      </c>
    </row>
    <row r="47" spans="1:19" s="7" customFormat="1" ht="7.5" customHeight="1">
      <c r="A47" s="16"/>
      <c r="B47" s="54"/>
      <c r="C47" s="46"/>
      <c r="D47" s="13"/>
      <c r="E47" s="72"/>
      <c r="F47" s="81"/>
      <c r="G47" s="18"/>
      <c r="H47" s="63"/>
      <c r="I47" s="18"/>
      <c r="J47" s="21"/>
      <c r="K47" s="21"/>
      <c r="L47" s="18"/>
      <c r="M47" s="26"/>
      <c r="N47" s="18"/>
      <c r="O47" s="79"/>
      <c r="P47" s="77"/>
      <c r="Q47" s="13"/>
      <c r="R47" s="51"/>
      <c r="S47" s="54"/>
    </row>
    <row r="48" spans="1:19" s="7" customFormat="1" ht="7.5" customHeight="1">
      <c r="A48" s="16"/>
      <c r="B48" s="54">
        <v>5</v>
      </c>
      <c r="C48" s="43" t="s">
        <v>91</v>
      </c>
      <c r="D48" s="13"/>
      <c r="E48" s="72"/>
      <c r="F48" s="84"/>
      <c r="G48" s="18"/>
      <c r="H48" s="63"/>
      <c r="I48" s="18"/>
      <c r="J48" s="21"/>
      <c r="K48" s="112"/>
      <c r="L48" s="112"/>
      <c r="M48" s="26"/>
      <c r="N48" s="18"/>
      <c r="O48" s="76"/>
      <c r="P48" s="77"/>
      <c r="Q48" s="13"/>
      <c r="R48" s="48" t="s">
        <v>72</v>
      </c>
      <c r="S48" s="54">
        <v>5</v>
      </c>
    </row>
    <row r="49" spans="1:19" s="7" customFormat="1" ht="7.5" customHeight="1">
      <c r="A49" s="16"/>
      <c r="B49" s="54"/>
      <c r="C49" s="44"/>
      <c r="E49" s="72"/>
      <c r="F49" s="83"/>
      <c r="G49" s="18"/>
      <c r="H49" s="63"/>
      <c r="I49" s="18"/>
      <c r="J49" s="21"/>
      <c r="K49" s="22"/>
      <c r="L49" s="18"/>
      <c r="M49" s="26"/>
      <c r="N49" s="18"/>
      <c r="O49" s="77"/>
      <c r="P49" s="77"/>
      <c r="Q49" s="66"/>
      <c r="R49" s="49"/>
      <c r="S49" s="54"/>
    </row>
    <row r="50" spans="1:19" s="7" customFormat="1" ht="7.5" customHeight="1">
      <c r="A50" s="16"/>
      <c r="B50" s="54">
        <v>12</v>
      </c>
      <c r="C50" s="45" t="s">
        <v>88</v>
      </c>
      <c r="D50" s="62"/>
      <c r="E50" s="72"/>
      <c r="F50" s="83"/>
      <c r="G50" s="18"/>
      <c r="H50" s="63"/>
      <c r="I50" s="18"/>
      <c r="J50" s="21"/>
      <c r="K50" s="21"/>
      <c r="L50" s="18"/>
      <c r="M50" s="26"/>
      <c r="N50" s="18"/>
      <c r="O50" s="77"/>
      <c r="P50" s="77"/>
      <c r="Q50" s="67"/>
      <c r="R50" s="50" t="s">
        <v>73</v>
      </c>
      <c r="S50" s="54">
        <v>12</v>
      </c>
    </row>
    <row r="51" spans="1:19" s="7" customFormat="1" ht="7.5" customHeight="1">
      <c r="A51" s="16"/>
      <c r="B51" s="54"/>
      <c r="C51" s="46"/>
      <c r="D51" s="63"/>
      <c r="E51" s="73"/>
      <c r="F51" s="83"/>
      <c r="G51" s="18"/>
      <c r="H51" s="63"/>
      <c r="I51" s="18"/>
      <c r="J51" s="21"/>
      <c r="K51" s="21"/>
      <c r="L51" s="18"/>
      <c r="M51" s="26"/>
      <c r="N51" s="18"/>
      <c r="O51" s="77"/>
      <c r="P51" s="78"/>
      <c r="Q51" s="68"/>
      <c r="R51" s="51"/>
      <c r="S51" s="54"/>
    </row>
    <row r="52" spans="1:19" s="7" customFormat="1" ht="7.5" customHeight="1">
      <c r="A52" s="16"/>
      <c r="B52" s="54">
        <v>4</v>
      </c>
      <c r="C52" s="47" t="s">
        <v>50</v>
      </c>
      <c r="D52" s="63"/>
      <c r="E52" s="74"/>
      <c r="F52" s="83"/>
      <c r="G52" s="18"/>
      <c r="H52" s="63"/>
      <c r="I52" s="18"/>
      <c r="J52" s="21"/>
      <c r="K52" s="21"/>
      <c r="L52" s="18"/>
      <c r="M52" s="26"/>
      <c r="N52" s="18"/>
      <c r="O52" s="77"/>
      <c r="P52" s="69"/>
      <c r="Q52" s="68"/>
      <c r="R52" s="48" t="s">
        <v>74</v>
      </c>
      <c r="S52" s="54">
        <v>4</v>
      </c>
    </row>
    <row r="53" spans="1:19" s="7" customFormat="1" ht="7.5" customHeight="1">
      <c r="A53" s="16"/>
      <c r="B53" s="54"/>
      <c r="C53" s="44"/>
      <c r="D53" s="64"/>
      <c r="E53" s="74"/>
      <c r="F53" s="83"/>
      <c r="G53" s="18"/>
      <c r="H53" s="63"/>
      <c r="I53" s="18"/>
      <c r="J53" s="21"/>
      <c r="K53" s="21"/>
      <c r="L53" s="18"/>
      <c r="M53" s="26"/>
      <c r="N53" s="18"/>
      <c r="O53" s="77"/>
      <c r="P53" s="69"/>
      <c r="Q53" s="64"/>
      <c r="R53" s="49"/>
      <c r="S53" s="54"/>
    </row>
    <row r="54" spans="1:19" s="7" customFormat="1" ht="7.5" customHeight="1">
      <c r="A54" s="16"/>
      <c r="B54" s="54">
        <v>13</v>
      </c>
      <c r="C54" s="45" t="s">
        <v>51</v>
      </c>
      <c r="D54" s="13"/>
      <c r="E54" s="100"/>
      <c r="F54" s="101"/>
      <c r="G54" s="20"/>
      <c r="H54" s="63"/>
      <c r="I54" s="18"/>
      <c r="J54" s="23"/>
      <c r="K54" s="23"/>
      <c r="L54" s="18"/>
      <c r="M54" s="26"/>
      <c r="N54" s="18"/>
      <c r="O54" s="113"/>
      <c r="P54" s="114"/>
      <c r="Q54" s="13"/>
      <c r="R54" s="50" t="s">
        <v>75</v>
      </c>
      <c r="S54" s="54">
        <v>13</v>
      </c>
    </row>
    <row r="55" spans="1:19" s="7" customFormat="1" ht="7.5" customHeight="1">
      <c r="A55" s="16"/>
      <c r="B55" s="54"/>
      <c r="C55" s="46"/>
      <c r="D55" s="13"/>
      <c r="E55" s="100"/>
      <c r="F55" s="101"/>
      <c r="G55" s="112"/>
      <c r="H55" s="103"/>
      <c r="I55" s="18"/>
      <c r="J55" s="23"/>
      <c r="K55" s="23"/>
      <c r="L55" s="18"/>
      <c r="M55" s="111"/>
      <c r="N55" s="112"/>
      <c r="O55" s="113"/>
      <c r="P55" s="114"/>
      <c r="Q55" s="13"/>
      <c r="R55" s="51"/>
      <c r="S55" s="54"/>
    </row>
    <row r="56" spans="1:19" s="7" customFormat="1" ht="7.5" customHeight="1">
      <c r="A56" s="16"/>
      <c r="B56" s="54">
        <v>6</v>
      </c>
      <c r="C56" s="43" t="s">
        <v>52</v>
      </c>
      <c r="D56" s="13"/>
      <c r="E56" s="100"/>
      <c r="F56" s="101"/>
      <c r="G56" s="20"/>
      <c r="H56" s="13"/>
      <c r="I56" s="18"/>
      <c r="J56" s="23"/>
      <c r="K56" s="23"/>
      <c r="L56" s="18"/>
      <c r="M56" s="18"/>
      <c r="N56" s="18"/>
      <c r="O56" s="113"/>
      <c r="P56" s="114"/>
      <c r="Q56" s="13"/>
      <c r="R56" s="48" t="s">
        <v>94</v>
      </c>
      <c r="S56" s="54">
        <v>6</v>
      </c>
    </row>
    <row r="57" spans="1:19" s="7" customFormat="1" ht="7.5" customHeight="1">
      <c r="A57" s="16"/>
      <c r="B57" s="54"/>
      <c r="C57" s="44"/>
      <c r="D57" s="65"/>
      <c r="E57" s="100"/>
      <c r="F57" s="101"/>
      <c r="G57" s="18"/>
      <c r="H57" s="13"/>
      <c r="I57" s="18"/>
      <c r="J57" s="23"/>
      <c r="K57" s="23"/>
      <c r="L57" s="18"/>
      <c r="M57" s="18"/>
      <c r="N57" s="18"/>
      <c r="O57" s="113"/>
      <c r="P57" s="114"/>
      <c r="Q57" s="66"/>
      <c r="R57" s="49"/>
      <c r="S57" s="54"/>
    </row>
    <row r="58" spans="1:19" s="7" customFormat="1" ht="7.5" customHeight="1">
      <c r="A58" s="16"/>
      <c r="B58" s="54">
        <v>11</v>
      </c>
      <c r="C58" s="45" t="s">
        <v>53</v>
      </c>
      <c r="D58" s="62"/>
      <c r="E58" s="74"/>
      <c r="F58" s="83"/>
      <c r="G58" s="18"/>
      <c r="H58" s="13"/>
      <c r="I58" s="18"/>
      <c r="J58" s="18"/>
      <c r="K58" s="18"/>
      <c r="L58" s="18"/>
      <c r="M58" s="18"/>
      <c r="N58" s="18"/>
      <c r="O58" s="77"/>
      <c r="P58" s="69"/>
      <c r="Q58" s="67"/>
      <c r="R58" s="50" t="s">
        <v>76</v>
      </c>
      <c r="S58" s="54">
        <v>11</v>
      </c>
    </row>
    <row r="59" spans="1:19" s="7" customFormat="1" ht="7.5" customHeight="1">
      <c r="A59" s="16"/>
      <c r="B59" s="54"/>
      <c r="C59" s="46"/>
      <c r="D59" s="63"/>
      <c r="E59" s="70"/>
      <c r="F59" s="83"/>
      <c r="G59" s="18"/>
      <c r="H59" s="13"/>
      <c r="I59" s="18"/>
      <c r="J59" s="18"/>
      <c r="K59" s="18"/>
      <c r="L59" s="18"/>
      <c r="M59" s="18"/>
      <c r="N59" s="18"/>
      <c r="O59" s="77"/>
      <c r="P59" s="79"/>
      <c r="Q59" s="68"/>
      <c r="R59" s="51"/>
      <c r="S59" s="54"/>
    </row>
    <row r="60" spans="1:19" s="7" customFormat="1" ht="7.5" customHeight="1">
      <c r="A60" s="16"/>
      <c r="B60" s="54">
        <v>3</v>
      </c>
      <c r="C60" s="43" t="s">
        <v>54</v>
      </c>
      <c r="D60" s="63"/>
      <c r="E60" s="71"/>
      <c r="F60" s="83"/>
      <c r="G60" s="18"/>
      <c r="H60" s="13"/>
      <c r="I60" s="18"/>
      <c r="J60" s="18"/>
      <c r="K60" s="18"/>
      <c r="L60" s="18"/>
      <c r="M60" s="18"/>
      <c r="N60" s="18"/>
      <c r="O60" s="77"/>
      <c r="P60" s="76"/>
      <c r="Q60" s="68"/>
      <c r="R60" s="48" t="s">
        <v>77</v>
      </c>
      <c r="S60" s="54">
        <v>3</v>
      </c>
    </row>
    <row r="61" spans="1:19" s="7" customFormat="1" ht="7.5" customHeight="1">
      <c r="A61" s="16"/>
      <c r="B61" s="54"/>
      <c r="C61" s="44"/>
      <c r="D61" s="64"/>
      <c r="E61" s="72"/>
      <c r="F61" s="83"/>
      <c r="G61" s="18"/>
      <c r="H61" s="13"/>
      <c r="I61" s="18"/>
      <c r="J61" s="18"/>
      <c r="K61" s="18"/>
      <c r="L61" s="18"/>
      <c r="M61" s="18"/>
      <c r="N61" s="18"/>
      <c r="O61" s="77"/>
      <c r="P61" s="77"/>
      <c r="Q61" s="64"/>
      <c r="R61" s="49"/>
      <c r="S61" s="54"/>
    </row>
    <row r="62" spans="1:19" s="7" customFormat="1" ht="7.5" customHeight="1">
      <c r="A62" s="16"/>
      <c r="B62" s="54">
        <v>14</v>
      </c>
      <c r="C62" s="45" t="s">
        <v>92</v>
      </c>
      <c r="D62" s="13"/>
      <c r="E62" s="72"/>
      <c r="F62" s="83"/>
      <c r="G62" s="18"/>
      <c r="H62" s="13"/>
      <c r="I62" s="18"/>
      <c r="J62" s="18"/>
      <c r="K62" s="18"/>
      <c r="L62" s="18"/>
      <c r="M62" s="18"/>
      <c r="N62" s="18"/>
      <c r="O62" s="77"/>
      <c r="P62" s="77"/>
      <c r="Q62" s="13"/>
      <c r="R62" s="50" t="s">
        <v>78</v>
      </c>
      <c r="S62" s="54">
        <v>14</v>
      </c>
    </row>
    <row r="63" spans="1:19" s="7" customFormat="1" ht="7.5" customHeight="1">
      <c r="A63" s="16"/>
      <c r="B63" s="54"/>
      <c r="C63" s="46"/>
      <c r="D63" s="13"/>
      <c r="E63" s="72"/>
      <c r="F63" s="78"/>
      <c r="G63" s="18"/>
      <c r="H63" s="13"/>
      <c r="I63" s="18"/>
      <c r="J63" s="18"/>
      <c r="K63" s="18"/>
      <c r="L63" s="18"/>
      <c r="M63" s="18"/>
      <c r="N63" s="18"/>
      <c r="O63" s="78"/>
      <c r="P63" s="77"/>
      <c r="Q63" s="13"/>
      <c r="R63" s="51"/>
      <c r="S63" s="54"/>
    </row>
    <row r="64" spans="1:19" s="7" customFormat="1" ht="7.5" customHeight="1">
      <c r="A64" s="16"/>
      <c r="B64" s="54">
        <v>7</v>
      </c>
      <c r="C64" s="43" t="s">
        <v>55</v>
      </c>
      <c r="D64" s="13"/>
      <c r="E64" s="72"/>
      <c r="F64" s="69"/>
      <c r="G64" s="18"/>
      <c r="H64" s="13"/>
      <c r="I64" s="18"/>
      <c r="J64" s="18"/>
      <c r="K64" s="18"/>
      <c r="L64" s="18"/>
      <c r="M64" s="18"/>
      <c r="N64" s="18"/>
      <c r="O64" s="69"/>
      <c r="P64" s="77"/>
      <c r="Q64" s="13"/>
      <c r="R64" s="48" t="s">
        <v>79</v>
      </c>
      <c r="S64" s="54">
        <v>7</v>
      </c>
    </row>
    <row r="65" spans="1:19" s="7" customFormat="1" ht="7.5" customHeight="1">
      <c r="A65" s="16"/>
      <c r="B65" s="54"/>
      <c r="C65" s="44"/>
      <c r="D65" s="65"/>
      <c r="E65" s="72"/>
      <c r="F65" s="69"/>
      <c r="G65" s="18"/>
      <c r="H65" s="13"/>
      <c r="I65" s="18"/>
      <c r="J65" s="18"/>
      <c r="K65" s="18"/>
      <c r="L65" s="18"/>
      <c r="M65" s="18"/>
      <c r="N65" s="18"/>
      <c r="O65" s="69"/>
      <c r="P65" s="77"/>
      <c r="Q65" s="66"/>
      <c r="R65" s="49"/>
      <c r="S65" s="54"/>
    </row>
    <row r="66" spans="1:19" s="7" customFormat="1" ht="7.5" customHeight="1">
      <c r="A66" s="16"/>
      <c r="B66" s="54">
        <v>10</v>
      </c>
      <c r="C66" s="45" t="s">
        <v>56</v>
      </c>
      <c r="D66" s="62"/>
      <c r="E66" s="72"/>
      <c r="F66" s="69"/>
      <c r="G66" s="18"/>
      <c r="H66" s="13"/>
      <c r="I66" s="18"/>
      <c r="J66" s="18"/>
      <c r="K66" s="18"/>
      <c r="L66" s="18"/>
      <c r="M66" s="18"/>
      <c r="N66" s="18"/>
      <c r="O66" s="69"/>
      <c r="P66" s="77"/>
      <c r="Q66" s="67"/>
      <c r="R66" s="50" t="s">
        <v>80</v>
      </c>
      <c r="S66" s="54">
        <v>10</v>
      </c>
    </row>
    <row r="67" spans="1:19" s="7" customFormat="1" ht="7.5" customHeight="1">
      <c r="A67" s="16"/>
      <c r="B67" s="54"/>
      <c r="C67" s="46"/>
      <c r="D67" s="63"/>
      <c r="E67" s="73"/>
      <c r="F67" s="69"/>
      <c r="G67" s="18"/>
      <c r="H67" s="13"/>
      <c r="I67" s="18"/>
      <c r="J67" s="18"/>
      <c r="K67" s="18"/>
      <c r="L67" s="18"/>
      <c r="M67" s="18"/>
      <c r="N67" s="18"/>
      <c r="O67" s="69"/>
      <c r="P67" s="78"/>
      <c r="Q67" s="68"/>
      <c r="R67" s="51"/>
      <c r="S67" s="54"/>
    </row>
    <row r="68" spans="1:19" s="7" customFormat="1" ht="7.5" customHeight="1">
      <c r="A68" s="16"/>
      <c r="B68" s="54">
        <v>2</v>
      </c>
      <c r="C68" s="43" t="s">
        <v>57</v>
      </c>
      <c r="D68" s="63"/>
      <c r="E68" s="18"/>
      <c r="F68" s="69"/>
      <c r="G68" s="18"/>
      <c r="H68" s="13"/>
      <c r="I68" s="18"/>
      <c r="J68" s="18"/>
      <c r="K68" s="18"/>
      <c r="L68" s="18"/>
      <c r="M68" s="18"/>
      <c r="N68" s="18"/>
      <c r="O68" s="69"/>
      <c r="P68" s="18"/>
      <c r="Q68" s="68"/>
      <c r="R68" s="48" t="s">
        <v>81</v>
      </c>
      <c r="S68" s="54">
        <v>2</v>
      </c>
    </row>
    <row r="69" spans="1:19" s="7" customFormat="1" ht="7.5" customHeight="1">
      <c r="A69" s="16"/>
      <c r="B69" s="54"/>
      <c r="C69" s="44"/>
      <c r="D69" s="64"/>
      <c r="E69" s="18"/>
      <c r="F69" s="18"/>
      <c r="G69" s="18"/>
      <c r="H69" s="13"/>
      <c r="I69" s="18"/>
      <c r="J69" s="18"/>
      <c r="K69" s="18"/>
      <c r="L69" s="18"/>
      <c r="M69" s="18"/>
      <c r="N69" s="18"/>
      <c r="O69" s="69"/>
      <c r="P69" s="18"/>
      <c r="Q69" s="64"/>
      <c r="R69" s="49"/>
      <c r="S69" s="54"/>
    </row>
    <row r="70" spans="1:19" s="7" customFormat="1" ht="7.5" customHeight="1">
      <c r="A70" s="16"/>
      <c r="B70" s="54">
        <v>15</v>
      </c>
      <c r="C70" s="45" t="s">
        <v>102</v>
      </c>
      <c r="D70" s="13"/>
      <c r="E70" s="18"/>
      <c r="F70" s="18"/>
      <c r="G70" s="18"/>
      <c r="H70" s="13"/>
      <c r="I70" s="18"/>
      <c r="J70" s="18"/>
      <c r="K70" s="18"/>
      <c r="L70" s="18"/>
      <c r="M70" s="18"/>
      <c r="N70" s="18"/>
      <c r="O70" s="69"/>
      <c r="P70" s="18"/>
      <c r="Q70" s="13"/>
      <c r="R70" s="50" t="s">
        <v>99</v>
      </c>
      <c r="S70" s="54">
        <v>15</v>
      </c>
    </row>
    <row r="71" spans="2:19" ht="7.5" customHeight="1">
      <c r="B71" s="55"/>
      <c r="C71" s="15"/>
      <c r="D71" s="60"/>
      <c r="E71" s="15"/>
      <c r="F71" s="15"/>
      <c r="G71" s="15"/>
      <c r="H71" s="41"/>
      <c r="I71" s="15"/>
      <c r="J71" s="15"/>
      <c r="K71" s="15"/>
      <c r="L71" s="15"/>
      <c r="M71" s="15"/>
      <c r="N71" s="15"/>
      <c r="P71" s="15"/>
      <c r="S71" s="56"/>
    </row>
  </sheetData>
  <sheetProtection selectLockedCells="1"/>
  <mergeCells count="21">
    <mergeCell ref="B2:S2"/>
    <mergeCell ref="O22:P25"/>
    <mergeCell ref="F37:H42"/>
    <mergeCell ref="J3:K3"/>
    <mergeCell ref="E3:F3"/>
    <mergeCell ref="O3:P3"/>
    <mergeCell ref="M23:N23"/>
    <mergeCell ref="M37:O42"/>
    <mergeCell ref="M55:N55"/>
    <mergeCell ref="K48:L48"/>
    <mergeCell ref="O54:P57"/>
    <mergeCell ref="G23:H23"/>
    <mergeCell ref="J40:K42"/>
    <mergeCell ref="G55:H55"/>
    <mergeCell ref="E54:F57"/>
    <mergeCell ref="E22:F25"/>
    <mergeCell ref="I30:J30"/>
    <mergeCell ref="J19:K22"/>
    <mergeCell ref="J37:K39"/>
    <mergeCell ref="J4:K4"/>
    <mergeCell ref="J6:K6"/>
  </mergeCells>
  <printOptions horizontalCentered="1" verticalCentered="1"/>
  <pageMargins left="0" right="0" top="0" bottom="0" header="0.6" footer="0.6"/>
  <pageSetup fitToHeight="1" fitToWidth="1" horizontalDpi="600" verticalDpi="600" orientation="landscape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9.140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9.140625" style="2" customWidth="1"/>
  </cols>
  <sheetData>
    <row r="1" ht="4.5" customHeight="1"/>
    <row r="2" spans="2:14" ht="25.5" customHeight="1" thickBot="1">
      <c r="B2" s="27"/>
      <c r="C2" s="27"/>
      <c r="D2" s="27"/>
      <c r="E2" s="122" t="s">
        <v>5</v>
      </c>
      <c r="F2" s="122"/>
      <c r="G2" s="122" t="s">
        <v>6</v>
      </c>
      <c r="H2" s="122"/>
      <c r="I2" s="122" t="s">
        <v>7</v>
      </c>
      <c r="J2" s="122"/>
      <c r="K2" s="122" t="s">
        <v>8</v>
      </c>
      <c r="L2" s="122"/>
      <c r="M2" s="122" t="s">
        <v>9</v>
      </c>
      <c r="N2" s="122"/>
    </row>
    <row r="3" spans="2:14" ht="18" customHeight="1">
      <c r="B3" s="35" t="s">
        <v>4</v>
      </c>
      <c r="C3" s="29" t="s">
        <v>10</v>
      </c>
      <c r="D3" s="29" t="s">
        <v>11</v>
      </c>
      <c r="E3" s="28" t="s">
        <v>12</v>
      </c>
      <c r="F3" s="28" t="s">
        <v>13</v>
      </c>
      <c r="G3" s="30" t="s">
        <v>12</v>
      </c>
      <c r="H3" s="28" t="s">
        <v>13</v>
      </c>
      <c r="I3" s="30" t="s">
        <v>12</v>
      </c>
      <c r="J3" s="28" t="s">
        <v>13</v>
      </c>
      <c r="K3" s="30" t="s">
        <v>12</v>
      </c>
      <c r="L3" s="28" t="s">
        <v>13</v>
      </c>
      <c r="M3" s="33" t="s">
        <v>12</v>
      </c>
      <c r="N3" s="34" t="s">
        <v>13</v>
      </c>
    </row>
    <row r="4" spans="2:14" ht="15.75" customHeight="1">
      <c r="B4" s="129" t="s">
        <v>20</v>
      </c>
      <c r="C4" s="31" t="str">
        <f>CONCATENATE(Bracket!C8," vs. ",Bracket!C10)</f>
        <v>Sir Mix-a-Lot, Baby Got Back vs. Fastball, The Way</v>
      </c>
      <c r="D4" s="31" t="str">
        <f>IF(Bracket!D9&lt;&gt;"",Bracket!D9,"— Undecided —")</f>
        <v>— Undecided —</v>
      </c>
      <c r="E4" s="32" t="s">
        <v>3</v>
      </c>
      <c r="F4" s="31">
        <f>IF(Bracket!D9=E4,1,0)</f>
        <v>0</v>
      </c>
      <c r="G4" s="32" t="s">
        <v>3</v>
      </c>
      <c r="H4" s="31">
        <f>IF(Bracket!D9=G4,1,0)</f>
        <v>0</v>
      </c>
      <c r="I4" s="32" t="s">
        <v>3</v>
      </c>
      <c r="J4" s="31">
        <f>IF(Bracket!D9=I4,1,0)</f>
        <v>0</v>
      </c>
      <c r="K4" s="32" t="s">
        <v>3</v>
      </c>
      <c r="L4" s="31">
        <f>IF(Bracket!D9=K4,1,0)</f>
        <v>0</v>
      </c>
      <c r="M4" s="32" t="s">
        <v>3</v>
      </c>
      <c r="N4" s="31">
        <f>IF(Bracket!D9=M4,1,0)</f>
        <v>0</v>
      </c>
    </row>
    <row r="5" spans="2:14" ht="15.75" customHeight="1">
      <c r="B5" s="130"/>
      <c r="C5" s="31" t="str">
        <f>CONCATENATE(Bracket!C12," vs. ",Bracket!C14)</f>
        <v>Tom Cochrane, Life is a Highway vs. Marcy Playground, Sex and Candy</v>
      </c>
      <c r="D5" s="31" t="str">
        <f>IF(Bracket!D13&lt;&gt;"",Bracket!D13,"— Undecided —")</f>
        <v>— Undecided —</v>
      </c>
      <c r="E5" s="32" t="s">
        <v>3</v>
      </c>
      <c r="F5" s="31">
        <f>IF(Bracket!D13=E5,1,0)</f>
        <v>0</v>
      </c>
      <c r="G5" s="32" t="s">
        <v>3</v>
      </c>
      <c r="H5" s="31">
        <f>IF(Bracket!D13=G5,1,0)</f>
        <v>0</v>
      </c>
      <c r="I5" s="32" t="s">
        <v>3</v>
      </c>
      <c r="J5" s="31">
        <f>IF(Bracket!D13=I5,1,0)</f>
        <v>0</v>
      </c>
      <c r="K5" s="32" t="s">
        <v>3</v>
      </c>
      <c r="L5" s="31">
        <f>IF(Bracket!D13=K5,1,0)</f>
        <v>0</v>
      </c>
      <c r="M5" s="32" t="s">
        <v>3</v>
      </c>
      <c r="N5" s="31">
        <f>IF(Bracket!D13=M5,1,0)</f>
        <v>0</v>
      </c>
    </row>
    <row r="6" spans="2:14" ht="15.75" customHeight="1">
      <c r="B6" s="130"/>
      <c r="C6" s="31" t="str">
        <f>CONCATENATE(Bracket!C16," vs. ",Bracket!C18)</f>
        <v>Crash Test Dummies, MMM MMM MMM, MMM vs. Digable Planets, Rebirth of Slick (Cool Like Dat)</v>
      </c>
      <c r="D6" s="31" t="str">
        <f>IF(Bracket!D17&lt;&gt;"",Bracket!D17,"— Undecided —")</f>
        <v>— Undecided —</v>
      </c>
      <c r="E6" s="32" t="s">
        <v>3</v>
      </c>
      <c r="F6" s="31">
        <f>IF(Bracket!D17=E6,1,0)</f>
        <v>0</v>
      </c>
      <c r="G6" s="32" t="s">
        <v>3</v>
      </c>
      <c r="H6" s="31">
        <f>IF(Bracket!D17=G6,1,0)</f>
        <v>0</v>
      </c>
      <c r="I6" s="32" t="s">
        <v>3</v>
      </c>
      <c r="J6" s="31">
        <f>IF(Bracket!D17=I6,1,0)</f>
        <v>0</v>
      </c>
      <c r="K6" s="32" t="s">
        <v>3</v>
      </c>
      <c r="L6" s="31">
        <f>IF(Bracket!D17=K6,1,0)</f>
        <v>0</v>
      </c>
      <c r="M6" s="32" t="s">
        <v>3</v>
      </c>
      <c r="N6" s="31">
        <f>IF(Bracket!D17=M6,1,0)</f>
        <v>0</v>
      </c>
    </row>
    <row r="7" spans="2:14" ht="15.75" customHeight="1">
      <c r="B7" s="130"/>
      <c r="C7" s="31" t="str">
        <f>CONCATENATE(Bracket!C20," vs. ",Bracket!C22)</f>
        <v>Proclaimers, I'll Be (500 Miles) vs. Green Jello, 3 Little Pigs</v>
      </c>
      <c r="D7" s="31" t="str">
        <f>IF(Bracket!D21&lt;&gt;"",Bracket!D21,"— Undecided —")</f>
        <v>— Undecided —</v>
      </c>
      <c r="E7" s="32" t="s">
        <v>3</v>
      </c>
      <c r="F7" s="31">
        <f>IF(Bracket!D21=E7,1,0)</f>
        <v>0</v>
      </c>
      <c r="G7" s="32" t="s">
        <v>3</v>
      </c>
      <c r="H7" s="31">
        <f>IF(Bracket!D21=G7,1,0)</f>
        <v>0</v>
      </c>
      <c r="I7" s="32" t="s">
        <v>3</v>
      </c>
      <c r="J7" s="31">
        <f>IF(Bracket!D21=I7,1,0)</f>
        <v>0</v>
      </c>
      <c r="K7" s="32" t="s">
        <v>3</v>
      </c>
      <c r="L7" s="31">
        <f>IF(Bracket!D21=K7,1,0)</f>
        <v>0</v>
      </c>
      <c r="M7" s="32" t="s">
        <v>3</v>
      </c>
      <c r="N7" s="31">
        <f>IF(Bracket!D21=M7,1,0)</f>
        <v>0</v>
      </c>
    </row>
    <row r="8" spans="2:14" ht="15.75" customHeight="1">
      <c r="B8" s="130"/>
      <c r="C8" s="31" t="str">
        <f>CONCATENATE(Bracket!C24," vs. ",Bracket!C26)</f>
        <v>OMC, How Bizarre vs. Marc Cohn, Walking in Memphis</v>
      </c>
      <c r="D8" s="31" t="str">
        <f>IF(Bracket!D25&lt;&gt;"",Bracket!D25,"— Undecided —")</f>
        <v>— Undecided —</v>
      </c>
      <c r="E8" s="32" t="s">
        <v>3</v>
      </c>
      <c r="F8" s="31">
        <f>IF(Bracket!D25=E8,1,0)</f>
        <v>0</v>
      </c>
      <c r="G8" s="32" t="s">
        <v>3</v>
      </c>
      <c r="H8" s="31">
        <f>IF(Bracket!D25=G8,1,0)</f>
        <v>0</v>
      </c>
      <c r="I8" s="32" t="s">
        <v>3</v>
      </c>
      <c r="J8" s="31">
        <f>IF(Bracket!D25=I8,1,0)</f>
        <v>0</v>
      </c>
      <c r="K8" s="32" t="s">
        <v>3</v>
      </c>
      <c r="L8" s="31">
        <f>IF(Bracket!D25=K8,1,0)</f>
        <v>0</v>
      </c>
      <c r="M8" s="32" t="s">
        <v>3</v>
      </c>
      <c r="N8" s="31">
        <f>IF(Bracket!D25=M8,1,0)</f>
        <v>0</v>
      </c>
    </row>
    <row r="9" spans="2:14" ht="15.75" customHeight="1">
      <c r="B9" s="130"/>
      <c r="C9" s="31" t="str">
        <f>CONCATENATE(Bracket!C28," vs. ",Bracket!C30)</f>
        <v>Donna Lewis, I Love You Always Forever vs. White Town, Your Woman</v>
      </c>
      <c r="D9" s="31" t="str">
        <f>IF(Bracket!D29&lt;&gt;"",Bracket!D29,"— Undecided —")</f>
        <v>— Undecided —</v>
      </c>
      <c r="E9" s="32" t="s">
        <v>3</v>
      </c>
      <c r="F9" s="31">
        <f>IF(Bracket!D29=E9,1,0)</f>
        <v>0</v>
      </c>
      <c r="G9" s="32" t="s">
        <v>3</v>
      </c>
      <c r="H9" s="31">
        <f>IF(Bracket!D29=G9,1,0)</f>
        <v>0</v>
      </c>
      <c r="I9" s="32" t="s">
        <v>3</v>
      </c>
      <c r="J9" s="31">
        <f>IF(Bracket!D29=I9,1,0)</f>
        <v>0</v>
      </c>
      <c r="K9" s="32" t="s">
        <v>3</v>
      </c>
      <c r="L9" s="31">
        <f>IF(Bracket!D29=K9,1,0)</f>
        <v>0</v>
      </c>
      <c r="M9" s="32" t="s">
        <v>3</v>
      </c>
      <c r="N9" s="31">
        <f>IF(Bracket!D29=M9,1,0)</f>
        <v>0</v>
      </c>
    </row>
    <row r="10" spans="2:14" ht="15.75" customHeight="1">
      <c r="B10" s="130"/>
      <c r="C10" s="31" t="str">
        <f>CONCATENATE(Bracket!C32," vs. ",Bracket!C34)</f>
        <v>Des'ree, You Gotta Be vs. Primitive Radio Gods, Standing Outside a…</v>
      </c>
      <c r="D10" s="31" t="str">
        <f>IF(Bracket!D33&lt;&gt;"",Bracket!D33,"— Undecided —")</f>
        <v>— Undecided —</v>
      </c>
      <c r="E10" s="32" t="s">
        <v>3</v>
      </c>
      <c r="F10" s="31">
        <f>IF(Bracket!D33=E10,1,0)</f>
        <v>0</v>
      </c>
      <c r="G10" s="32" t="s">
        <v>3</v>
      </c>
      <c r="H10" s="31">
        <f>IF(Bracket!D33=G10,1,0)</f>
        <v>0</v>
      </c>
      <c r="I10" s="32" t="s">
        <v>3</v>
      </c>
      <c r="J10" s="31">
        <f>IF(Bracket!D33=I10,1,0)</f>
        <v>0</v>
      </c>
      <c r="K10" s="32" t="s">
        <v>3</v>
      </c>
      <c r="L10" s="31">
        <f>IF(Bracket!D33=K10,1,0)</f>
        <v>0</v>
      </c>
      <c r="M10" s="32" t="s">
        <v>3</v>
      </c>
      <c r="N10" s="31">
        <f>IF(Bracket!D33=M10,1,0)</f>
        <v>0</v>
      </c>
    </row>
    <row r="11" spans="2:14" ht="15.75" customHeight="1">
      <c r="B11" s="130"/>
      <c r="C11" s="31" t="str">
        <f>CONCATENATE(Bracket!C36," vs. ",Bracket!C38)</f>
        <v>The Heights, How Do You Talk To an Angel vs. Harvey Danger, Flagpole Sitta</v>
      </c>
      <c r="D11" s="31" t="str">
        <f>IF(Bracket!D37&lt;&gt;"",Bracket!D37,"— Undecided —")</f>
        <v>— Undecided —</v>
      </c>
      <c r="E11" s="32" t="s">
        <v>3</v>
      </c>
      <c r="F11" s="31">
        <f>IF(Bracket!D37=E11,1,0)</f>
        <v>0</v>
      </c>
      <c r="G11" s="32" t="s">
        <v>3</v>
      </c>
      <c r="H11" s="31">
        <f>IF(Bracket!D37=G11,1,0)</f>
        <v>0</v>
      </c>
      <c r="I11" s="32" t="s">
        <v>3</v>
      </c>
      <c r="J11" s="31">
        <f>IF(Bracket!D37=I11,1,0)</f>
        <v>0</v>
      </c>
      <c r="K11" s="32" t="s">
        <v>3</v>
      </c>
      <c r="L11" s="31">
        <f>IF(Bracket!D37=K11,1,0)</f>
        <v>0</v>
      </c>
      <c r="M11" s="32" t="s">
        <v>3</v>
      </c>
      <c r="N11" s="31">
        <f>IF(Bracket!D37=M11,1,0)</f>
        <v>0</v>
      </c>
    </row>
    <row r="12" spans="2:14" ht="15.75" customHeight="1">
      <c r="B12" s="130"/>
      <c r="C12" s="31" t="str">
        <f>CONCATENATE(Bracket!C40," vs. ",Bracket!C42)</f>
        <v>Right Said Fred, I'm Too Sexy vs. Digital Underground, The Humpty Dance</v>
      </c>
      <c r="D12" s="31" t="e">
        <f>IF(Bracket!#REF!&lt;&gt;"",Bracket!#REF!,"— Undecided —")</f>
        <v>#REF!</v>
      </c>
      <c r="E12" s="32" t="s">
        <v>3</v>
      </c>
      <c r="F12" s="31" t="e">
        <f>IF(Bracket!#REF!=E12,1,0)</f>
        <v>#REF!</v>
      </c>
      <c r="G12" s="32" t="s">
        <v>3</v>
      </c>
      <c r="H12" s="31" t="e">
        <f>IF(Bracket!#REF!=G12,1,0)</f>
        <v>#REF!</v>
      </c>
      <c r="I12" s="32" t="s">
        <v>3</v>
      </c>
      <c r="J12" s="31" t="e">
        <f>IF(Bracket!#REF!=I12,1,0)</f>
        <v>#REF!</v>
      </c>
      <c r="K12" s="32" t="s">
        <v>3</v>
      </c>
      <c r="L12" s="31" t="e">
        <f>IF(Bracket!#REF!=K12,1,0)</f>
        <v>#REF!</v>
      </c>
      <c r="M12" s="32" t="s">
        <v>3</v>
      </c>
      <c r="N12" s="31" t="e">
        <f>IF(Bracket!#REF!=M12,1,0)</f>
        <v>#REF!</v>
      </c>
    </row>
    <row r="13" spans="2:14" ht="15.75" customHeight="1">
      <c r="B13" s="130"/>
      <c r="C13" s="31" t="str">
        <f>CONCATENATE(Bracket!C44," vs. ",Bracket!C46)</f>
        <v>Chumbawamba, Tubthumping vs. US3, Cantaloop (Flip Fantasia)</v>
      </c>
      <c r="D13" s="31" t="str">
        <f>IF(Bracket!D45&lt;&gt;"",Bracket!D45,"— Undecided —")</f>
        <v>— Undecided —</v>
      </c>
      <c r="E13" s="32" t="s">
        <v>3</v>
      </c>
      <c r="F13" s="31">
        <f>IF(Bracket!D45=E13,1,0)</f>
        <v>0</v>
      </c>
      <c r="G13" s="32" t="s">
        <v>3</v>
      </c>
      <c r="H13" s="31">
        <f>IF(Bracket!D45=G13,1,0)</f>
        <v>0</v>
      </c>
      <c r="I13" s="32" t="s">
        <v>3</v>
      </c>
      <c r="J13" s="31">
        <f>IF(Bracket!D45=I13,1,0)</f>
        <v>0</v>
      </c>
      <c r="K13" s="32" t="s">
        <v>3</v>
      </c>
      <c r="L13" s="31">
        <f>IF(Bracket!D45=K13,1,0)</f>
        <v>0</v>
      </c>
      <c r="M13" s="32" t="s">
        <v>3</v>
      </c>
      <c r="N13" s="31">
        <f>IF(Bracket!D45=M13,1,0)</f>
        <v>0</v>
      </c>
    </row>
    <row r="14" spans="2:14" ht="15.75" customHeight="1">
      <c r="B14" s="130"/>
      <c r="C14" s="31" t="str">
        <f>CONCATENATE(Bracket!C48," vs. ",Bracket!C50)</f>
        <v>Deee-Lite, Groove is in the Heart vs. Toadies, Possum Kingdom</v>
      </c>
      <c r="D14" s="31" t="e">
        <f>IF(Bracket!#REF!&lt;&gt;"",Bracket!#REF!,"— Undecided —")</f>
        <v>#REF!</v>
      </c>
      <c r="E14" s="32" t="s">
        <v>3</v>
      </c>
      <c r="F14" s="31" t="e">
        <f>IF(Bracket!#REF!=E14,1,0)</f>
        <v>#REF!</v>
      </c>
      <c r="G14" s="32" t="s">
        <v>3</v>
      </c>
      <c r="H14" s="31" t="e">
        <f>IF(Bracket!#REF!=G14,1,0)</f>
        <v>#REF!</v>
      </c>
      <c r="I14" s="32" t="s">
        <v>3</v>
      </c>
      <c r="J14" s="31" t="e">
        <f>IF(Bracket!#REF!=I14,1,0)</f>
        <v>#REF!</v>
      </c>
      <c r="K14" s="32" t="s">
        <v>3</v>
      </c>
      <c r="L14" s="31" t="e">
        <f>IF(Bracket!#REF!=K14,1,0)</f>
        <v>#REF!</v>
      </c>
      <c r="M14" s="32" t="s">
        <v>3</v>
      </c>
      <c r="N14" s="31" t="e">
        <f>IF(Bracket!#REF!=M14,1,0)</f>
        <v>#REF!</v>
      </c>
    </row>
    <row r="15" spans="2:14" ht="15.75" customHeight="1">
      <c r="B15" s="130"/>
      <c r="C15" s="31" t="str">
        <f>CONCATENATE(Bracket!C52," vs. ",Bracket!C54)</f>
        <v>Lou Bega, Mambo No. 5 vs. Duncan Sheik, Barely Breathing</v>
      </c>
      <c r="D15" s="31" t="str">
        <f>IF(Bracket!D53&lt;&gt;"",Bracket!D53,"— Undecided —")</f>
        <v>— Undecided —</v>
      </c>
      <c r="E15" s="32" t="s">
        <v>3</v>
      </c>
      <c r="F15" s="31">
        <f>IF(Bracket!D53=E15,1,0)</f>
        <v>0</v>
      </c>
      <c r="G15" s="32" t="s">
        <v>3</v>
      </c>
      <c r="H15" s="31">
        <f>IF(Bracket!D53=G15,1,0)</f>
        <v>0</v>
      </c>
      <c r="I15" s="32" t="s">
        <v>3</v>
      </c>
      <c r="J15" s="31">
        <f>IF(Bracket!D53=I15,1,0)</f>
        <v>0</v>
      </c>
      <c r="K15" s="32" t="s">
        <v>3</v>
      </c>
      <c r="L15" s="31">
        <f>IF(Bracket!D53=K15,1,0)</f>
        <v>0</v>
      </c>
      <c r="M15" s="32" t="s">
        <v>3</v>
      </c>
      <c r="N15" s="31">
        <f>IF(Bracket!D53=M15,1,0)</f>
        <v>0</v>
      </c>
    </row>
    <row r="16" spans="2:14" ht="15.75" customHeight="1">
      <c r="B16" s="130"/>
      <c r="C16" s="31" t="str">
        <f>CONCATENATE(Bracket!C56," vs. ",Bracket!C58)</f>
        <v>Dionne Farris, I Know vs. Michael Penn, No Myth</v>
      </c>
      <c r="D16" s="31" t="str">
        <f>IF(Bracket!D57&lt;&gt;"",Bracket!D57,"— Undecided —")</f>
        <v>— Undecided —</v>
      </c>
      <c r="E16" s="32" t="s">
        <v>3</v>
      </c>
      <c r="F16" s="31">
        <f>IF(Bracket!D57=E16,1,0)</f>
        <v>0</v>
      </c>
      <c r="G16" s="32" t="s">
        <v>3</v>
      </c>
      <c r="H16" s="31">
        <f>IF(Bracket!D57=G16,1,0)</f>
        <v>0</v>
      </c>
      <c r="I16" s="32" t="s">
        <v>3</v>
      </c>
      <c r="J16" s="31">
        <f>IF(Bracket!D57=I16,1,0)</f>
        <v>0</v>
      </c>
      <c r="K16" s="32" t="s">
        <v>3</v>
      </c>
      <c r="L16" s="31">
        <f>IF(Bracket!D57=K16,1,0)</f>
        <v>0</v>
      </c>
      <c r="M16" s="32" t="s">
        <v>3</v>
      </c>
      <c r="N16" s="31">
        <f>IF(Bracket!D57=M16,1,0)</f>
        <v>0</v>
      </c>
    </row>
    <row r="17" spans="2:14" ht="15.75" customHeight="1">
      <c r="B17" s="130"/>
      <c r="C17" s="31" t="str">
        <f>CONCATENATE(Bracket!C60," vs. ",Bracket!C62)</f>
        <v>Jane Child, Don't Wanna Fall In Love vs. Monie Love, It's a Shame (My Sister)</v>
      </c>
      <c r="D17" s="31" t="str">
        <f>IF(Bracket!D61&lt;&gt;"",Bracket!D61,"— Undecided —")</f>
        <v>— Undecided —</v>
      </c>
      <c r="E17" s="32" t="s">
        <v>3</v>
      </c>
      <c r="F17" s="31">
        <f>IF(Bracket!D61=E17,1,0)</f>
        <v>0</v>
      </c>
      <c r="G17" s="32" t="s">
        <v>3</v>
      </c>
      <c r="H17" s="31">
        <f>IF(Bracket!D61=G17,1,0)</f>
        <v>0</v>
      </c>
      <c r="I17" s="32" t="s">
        <v>3</v>
      </c>
      <c r="J17" s="31">
        <f>IF(Bracket!D61=I17,1,0)</f>
        <v>0</v>
      </c>
      <c r="K17" s="32" t="s">
        <v>3</v>
      </c>
      <c r="L17" s="31">
        <f>IF(Bracket!D61=K17,1,0)</f>
        <v>0</v>
      </c>
      <c r="M17" s="32" t="s">
        <v>3</v>
      </c>
      <c r="N17" s="31">
        <f>IF(Bracket!D61=M17,1,0)</f>
        <v>0</v>
      </c>
    </row>
    <row r="18" spans="2:14" ht="15.75" customHeight="1">
      <c r="B18" s="130"/>
      <c r="C18" s="31" t="str">
        <f>CONCATENATE(Bracket!C64," vs. ",Bracket!C66)</f>
        <v>Deep Blue Something, Breakfast at Tiffany's vs. Jive Bunny &amp; the Mastermixers, Swing the Mood</v>
      </c>
      <c r="D18" s="31" t="str">
        <f>IF(Bracket!D65&lt;&gt;"",Bracket!D65,"— Undecided —")</f>
        <v>— Undecided —</v>
      </c>
      <c r="E18" s="32" t="s">
        <v>3</v>
      </c>
      <c r="F18" s="31">
        <f>IF(Bracket!D65=E18,1,0)</f>
        <v>0</v>
      </c>
      <c r="G18" s="32" t="s">
        <v>3</v>
      </c>
      <c r="H18" s="31">
        <f>IF(Bracket!D65=G18,1,0)</f>
        <v>0</v>
      </c>
      <c r="I18" s="32" t="s">
        <v>3</v>
      </c>
      <c r="J18" s="31">
        <f>IF(Bracket!D65=I18,1,0)</f>
        <v>0</v>
      </c>
      <c r="K18" s="32" t="s">
        <v>3</v>
      </c>
      <c r="L18" s="31">
        <f>IF(Bracket!D65=K18,1,0)</f>
        <v>0</v>
      </c>
      <c r="M18" s="32" t="s">
        <v>3</v>
      </c>
      <c r="N18" s="31">
        <f>IF(Bracket!D65=M18,1,0)</f>
        <v>0</v>
      </c>
    </row>
    <row r="19" spans="2:14" ht="15.75" customHeight="1">
      <c r="B19" s="130"/>
      <c r="C19" s="31" t="str">
        <f>CONCATENATE(Bracket!C68," vs. ",Bracket!C70)</f>
        <v>Meredith Brooks, Bitch vs. Snow, Informer</v>
      </c>
      <c r="D19" s="31" t="str">
        <f>IF(Bracket!D69&lt;&gt;"",Bracket!D69,"— Undecided —")</f>
        <v>— Undecided —</v>
      </c>
      <c r="E19" s="32" t="s">
        <v>3</v>
      </c>
      <c r="F19" s="31">
        <f>IF(Bracket!D69=E19,1,0)</f>
        <v>0</v>
      </c>
      <c r="G19" s="32" t="s">
        <v>3</v>
      </c>
      <c r="H19" s="31">
        <f>IF(Bracket!D69=G19,1,0)</f>
        <v>0</v>
      </c>
      <c r="I19" s="32" t="s">
        <v>3</v>
      </c>
      <c r="J19" s="31">
        <f>IF(Bracket!D69=I19,1,0)</f>
        <v>0</v>
      </c>
      <c r="K19" s="32" t="s">
        <v>3</v>
      </c>
      <c r="L19" s="31">
        <f>IF(Bracket!D69=K19,1,0)</f>
        <v>0</v>
      </c>
      <c r="M19" s="32" t="s">
        <v>3</v>
      </c>
      <c r="N19" s="31">
        <f>IF(Bracket!D69=M19,1,0)</f>
        <v>0</v>
      </c>
    </row>
    <row r="20" spans="2:14" ht="15.75" customHeight="1">
      <c r="B20" s="130"/>
      <c r="C20" s="31" t="str">
        <f>CONCATENATE(Bracket!R8," vs. ",Bracket!R70)</f>
        <v>Los del Rio, Macarena vs. EMF, Unbelievable</v>
      </c>
      <c r="D20" s="31" t="str">
        <f>IF(Bracket!Q9&lt;&gt;"",Bracket!Q9,"— Undecided —")</f>
        <v>— Undecided —</v>
      </c>
      <c r="E20" s="32" t="s">
        <v>3</v>
      </c>
      <c r="F20" s="31">
        <f>IF(Bracket!Q9=E20,1,0)</f>
        <v>0</v>
      </c>
      <c r="G20" s="32" t="s">
        <v>3</v>
      </c>
      <c r="H20" s="31">
        <f>IF(Bracket!Q9=G20,1,0)</f>
        <v>0</v>
      </c>
      <c r="I20" s="32" t="s">
        <v>3</v>
      </c>
      <c r="J20" s="31">
        <f>IF(Bracket!Q9=I20,1,0)</f>
        <v>0</v>
      </c>
      <c r="K20" s="32" t="s">
        <v>3</v>
      </c>
      <c r="L20" s="31">
        <f>IF(Bracket!Q9=K20,1,0)</f>
        <v>0</v>
      </c>
      <c r="M20" s="32" t="s">
        <v>3</v>
      </c>
      <c r="N20" s="31">
        <f>IF(Bracket!Q9=M20,1,0)</f>
        <v>0</v>
      </c>
    </row>
    <row r="21" spans="2:14" ht="15.75" customHeight="1">
      <c r="B21" s="130"/>
      <c r="C21" s="31" t="str">
        <f>CONCATENATE(Bracket!R12," vs. ",Bracket!R14)</f>
        <v>Chris Isaak, Wicked Game vs. Biz Markie, Just a Friend</v>
      </c>
      <c r="D21" s="31" t="str">
        <f>IF(Bracket!Q13&lt;&gt;"",Bracket!Q13,"— Undecided —")</f>
        <v>— Undecided —</v>
      </c>
      <c r="E21" s="32" t="s">
        <v>3</v>
      </c>
      <c r="F21" s="31">
        <f>IF(Bracket!Q13=E21,1,0)</f>
        <v>0</v>
      </c>
      <c r="G21" s="32" t="s">
        <v>3</v>
      </c>
      <c r="H21" s="31">
        <f>IF(Bracket!Q13=G21,1,0)</f>
        <v>0</v>
      </c>
      <c r="I21" s="32" t="s">
        <v>3</v>
      </c>
      <c r="J21" s="31">
        <f>IF(Bracket!Q13=I21,1,0)</f>
        <v>0</v>
      </c>
      <c r="K21" s="32" t="s">
        <v>3</v>
      </c>
      <c r="L21" s="31">
        <f>IF(Bracket!Q13=K21,1,0)</f>
        <v>0</v>
      </c>
      <c r="M21" s="32" t="s">
        <v>3</v>
      </c>
      <c r="N21" s="31">
        <f>IF(Bracket!Q13=M21,1,0)</f>
        <v>0</v>
      </c>
    </row>
    <row r="22" spans="2:14" ht="15.75" customHeight="1">
      <c r="B22" s="130"/>
      <c r="C22" s="31" t="str">
        <f>CONCATENATE(Bracket!R16," vs. ",Bracket!R18)</f>
        <v>Joan Osborne, One of Us vs. 20 Fingers feat Gillette, Short Dick Man</v>
      </c>
      <c r="D22" s="31" t="str">
        <f>IF(Bracket!Q17&lt;&gt;"",Bracket!Q17,"— Undecided —")</f>
        <v>— Undecided —</v>
      </c>
      <c r="E22" s="32" t="s">
        <v>3</v>
      </c>
      <c r="F22" s="31">
        <f>IF(Bracket!Q17=E22,1,0)</f>
        <v>0</v>
      </c>
      <c r="G22" s="32" t="s">
        <v>3</v>
      </c>
      <c r="H22" s="31">
        <f>IF(Bracket!Q17=G22,1,0)</f>
        <v>0</v>
      </c>
      <c r="I22" s="32" t="s">
        <v>3</v>
      </c>
      <c r="J22" s="31">
        <f>IF(Bracket!Q17=I22,1,0)</f>
        <v>0</v>
      </c>
      <c r="K22" s="32" t="s">
        <v>3</v>
      </c>
      <c r="L22" s="31">
        <f>IF(Bracket!Q17=K22,1,0)</f>
        <v>0</v>
      </c>
      <c r="M22" s="32" t="s">
        <v>3</v>
      </c>
      <c r="N22" s="31">
        <f>IF(Bracket!Q17=M22,1,0)</f>
        <v>0</v>
      </c>
    </row>
    <row r="23" spans="2:14" ht="15.75" customHeight="1">
      <c r="B23" s="130"/>
      <c r="C23" s="31" t="str">
        <f>CONCATENATE(Bracket!R20," vs. ",Bracket!R22)</f>
        <v>Jennifer Paige, Crush vs. Culture Beat, Mr. Vain</v>
      </c>
      <c r="D23" s="31" t="str">
        <f>IF(Bracket!Q21&lt;&gt;"",Bracket!Q21,"— Undecided —")</f>
        <v>— Undecided —</v>
      </c>
      <c r="E23" s="32" t="s">
        <v>3</v>
      </c>
      <c r="F23" s="31">
        <f>IF(Bracket!Q21=E23,1,0)</f>
        <v>0</v>
      </c>
      <c r="G23" s="32" t="s">
        <v>3</v>
      </c>
      <c r="H23" s="31">
        <f>IF(Bracket!Q21=G23,1,0)</f>
        <v>0</v>
      </c>
      <c r="I23" s="32" t="s">
        <v>3</v>
      </c>
      <c r="J23" s="31">
        <f>IF(Bracket!Q21=I23,1,0)</f>
        <v>0</v>
      </c>
      <c r="K23" s="32" t="s">
        <v>3</v>
      </c>
      <c r="L23" s="31">
        <f>IF(Bracket!Q21=K23,1,0)</f>
        <v>0</v>
      </c>
      <c r="M23" s="32" t="s">
        <v>3</v>
      </c>
      <c r="N23" s="31">
        <f>IF(Bracket!Q21=M23,1,0)</f>
        <v>0</v>
      </c>
    </row>
    <row r="24" spans="2:14" ht="15.75" customHeight="1">
      <c r="B24" s="130"/>
      <c r="C24" s="31" t="str">
        <f>CONCATENATE(Bracket!R24," vs. ",Bracket!R26)</f>
        <v>Merril Bainbridge, Mouth vs. 4 Non Blondes, What's Up</v>
      </c>
      <c r="D24" s="31" t="str">
        <f>IF(Bracket!Q25&lt;&gt;"",Bracket!Q25,"— Undecided —")</f>
        <v>— Undecided —</v>
      </c>
      <c r="E24" s="32" t="s">
        <v>3</v>
      </c>
      <c r="F24" s="31">
        <f>IF(Bracket!Q25=E24,1,0)</f>
        <v>0</v>
      </c>
      <c r="G24" s="32" t="s">
        <v>3</v>
      </c>
      <c r="H24" s="31">
        <f>IF(Bracket!Q25=G24,1,0)</f>
        <v>0</v>
      </c>
      <c r="I24" s="32" t="s">
        <v>3</v>
      </c>
      <c r="J24" s="31">
        <f>IF(Bracket!Q25=I24,1,0)</f>
        <v>0</v>
      </c>
      <c r="K24" s="32" t="s">
        <v>3</v>
      </c>
      <c r="L24" s="31">
        <f>IF(Bracket!Q25=K24,1,0)</f>
        <v>0</v>
      </c>
      <c r="M24" s="32" t="s">
        <v>3</v>
      </c>
      <c r="N24" s="31">
        <f>IF(Bracket!Q25=M24,1,0)</f>
        <v>0</v>
      </c>
    </row>
    <row r="25" spans="2:14" ht="15.75" customHeight="1">
      <c r="B25" s="130"/>
      <c r="C25" s="31" t="str">
        <f>CONCATENATE(Bracket!R28," vs. ",Bracket!R30)</f>
        <v>Wreckx-n-Effect, Rump Shaker vs. Rednex, Cotton Eye Joe</v>
      </c>
      <c r="D25" s="31" t="str">
        <f>IF(Bracket!Q29&lt;&gt;"",Bracket!Q29,"— Undecided —")</f>
        <v>— Undecided —</v>
      </c>
      <c r="E25" s="32" t="s">
        <v>3</v>
      </c>
      <c r="F25" s="31">
        <f>IF(Bracket!Q29=E25,1,0)</f>
        <v>0</v>
      </c>
      <c r="G25" s="32" t="s">
        <v>3</v>
      </c>
      <c r="H25" s="31">
        <f>IF(Bracket!Q29=G25,1,0)</f>
        <v>0</v>
      </c>
      <c r="I25" s="32" t="s">
        <v>3</v>
      </c>
      <c r="J25" s="31">
        <f>IF(Bracket!Q29=I25,1,0)</f>
        <v>0</v>
      </c>
      <c r="K25" s="32" t="s">
        <v>3</v>
      </c>
      <c r="L25" s="31">
        <f>IF(Bracket!Q29=K25,1,0)</f>
        <v>0</v>
      </c>
      <c r="M25" s="32" t="s">
        <v>3</v>
      </c>
      <c r="N25" s="31">
        <f>IF(Bracket!Q29=M25,1,0)</f>
        <v>0</v>
      </c>
    </row>
    <row r="26" spans="2:14" ht="15.75" customHeight="1">
      <c r="B26" s="130"/>
      <c r="C26" s="31" t="str">
        <f>CONCATENATE(Bracket!R32," vs. ",Bracket!R34)</f>
        <v>Eagle-Eye Cherry, Save Tonight vs. Semisonic, Closing Time</v>
      </c>
      <c r="D26" s="31" t="str">
        <f>IF(Bracket!Q33&lt;&gt;"",Bracket!Q33,"— Undecided —")</f>
        <v>— Undecided —</v>
      </c>
      <c r="E26" s="32" t="s">
        <v>3</v>
      </c>
      <c r="F26" s="31">
        <f>IF(Bracket!Q33=E26,1,0)</f>
        <v>0</v>
      </c>
      <c r="G26" s="32" t="s">
        <v>3</v>
      </c>
      <c r="H26" s="31">
        <f>IF(Bracket!Q33=G26,1,0)</f>
        <v>0</v>
      </c>
      <c r="I26" s="32" t="s">
        <v>3</v>
      </c>
      <c r="J26" s="31">
        <f>IF(Bracket!Q33=I26,1,0)</f>
        <v>0</v>
      </c>
      <c r="K26" s="32" t="s">
        <v>3</v>
      </c>
      <c r="L26" s="31">
        <f>IF(Bracket!Q33=K26,1,0)</f>
        <v>0</v>
      </c>
      <c r="M26" s="32" t="s">
        <v>3</v>
      </c>
      <c r="N26" s="31">
        <f>IF(Bracket!Q33=M26,1,0)</f>
        <v>0</v>
      </c>
    </row>
    <row r="27" spans="2:14" ht="15.75" customHeight="1">
      <c r="B27" s="130"/>
      <c r="C27" s="31" t="str">
        <f>CONCATENATE(Bracket!R36," vs. ",Bracket!R38)</f>
        <v>Mark Morrison, Return of the Mack vs. New Radicals, You Get What You Give</v>
      </c>
      <c r="D27" s="31" t="str">
        <f>IF(Bracket!Q37&lt;&gt;"",Bracket!Q37,"— Undecided —")</f>
        <v>— Undecided —</v>
      </c>
      <c r="E27" s="32" t="s">
        <v>3</v>
      </c>
      <c r="F27" s="31">
        <f>IF(Bracket!Q37=E27,1,0)</f>
        <v>0</v>
      </c>
      <c r="G27" s="32" t="s">
        <v>3</v>
      </c>
      <c r="H27" s="31">
        <f>IF(Bracket!Q37=G27,1,0)</f>
        <v>0</v>
      </c>
      <c r="I27" s="32" t="s">
        <v>3</v>
      </c>
      <c r="J27" s="31">
        <f>IF(Bracket!Q37=I27,1,0)</f>
        <v>0</v>
      </c>
      <c r="K27" s="32" t="s">
        <v>3</v>
      </c>
      <c r="L27" s="31">
        <f>IF(Bracket!Q37=K27,1,0)</f>
        <v>0</v>
      </c>
      <c r="M27" s="32" t="s">
        <v>3</v>
      </c>
      <c r="N27" s="31">
        <f>IF(Bracket!Q37=M27,1,0)</f>
        <v>0</v>
      </c>
    </row>
    <row r="28" spans="2:14" ht="15.75" customHeight="1">
      <c r="B28" s="130"/>
      <c r="C28" s="31" t="str">
        <f>CONCATENATE(Bracket!R40," vs. ",Bracket!R42)</f>
        <v>Ini Kamoze, Here Comes the Hotstepper vs. Natalie Imbruglia, Torn</v>
      </c>
      <c r="D28" s="31" t="str">
        <f>IF(Bracket!Q41&lt;&gt;"",Bracket!Q41,"— Undecided —")</f>
        <v>— Undecided —</v>
      </c>
      <c r="E28" s="32" t="s">
        <v>3</v>
      </c>
      <c r="F28" s="31">
        <f>IF(Bracket!Q41=E28,1,0)</f>
        <v>0</v>
      </c>
      <c r="G28" s="32" t="s">
        <v>3</v>
      </c>
      <c r="H28" s="31">
        <f>IF(Bracket!Q41=G28,1,0)</f>
        <v>0</v>
      </c>
      <c r="I28" s="32" t="s">
        <v>3</v>
      </c>
      <c r="J28" s="31">
        <f>IF(Bracket!Q41=I28,1,0)</f>
        <v>0</v>
      </c>
      <c r="K28" s="32" t="s">
        <v>3</v>
      </c>
      <c r="L28" s="31">
        <f>IF(Bracket!Q41=K28,1,0)</f>
        <v>0</v>
      </c>
      <c r="M28" s="32" t="s">
        <v>3</v>
      </c>
      <c r="N28" s="31">
        <f>IF(Bracket!Q41=M28,1,0)</f>
        <v>0</v>
      </c>
    </row>
    <row r="29" spans="2:14" ht="15.75" customHeight="1">
      <c r="B29" s="130"/>
      <c r="C29" s="31" t="str">
        <f>CONCATENATE(Bracket!R44," vs. ",Bracket!R46)</f>
        <v>Amber, This Is Your Night vs. Len, Steal My Sunshine</v>
      </c>
      <c r="D29" s="31" t="str">
        <f>IF(Bracket!Q45&lt;&gt;"",Bracket!Q45,"— Undecided —")</f>
        <v>— Undecided —</v>
      </c>
      <c r="E29" s="32" t="s">
        <v>3</v>
      </c>
      <c r="F29" s="31">
        <f>IF(Bracket!Q45=E29,1,0)</f>
        <v>0</v>
      </c>
      <c r="G29" s="32" t="s">
        <v>3</v>
      </c>
      <c r="H29" s="31">
        <f>IF(Bracket!Q45=G29,1,0)</f>
        <v>0</v>
      </c>
      <c r="I29" s="32" t="s">
        <v>3</v>
      </c>
      <c r="J29" s="31">
        <f>IF(Bracket!Q45=I29,1,0)</f>
        <v>0</v>
      </c>
      <c r="K29" s="32" t="s">
        <v>3</v>
      </c>
      <c r="L29" s="31">
        <f>IF(Bracket!Q45=K29,1,0)</f>
        <v>0</v>
      </c>
      <c r="M29" s="32" t="s">
        <v>3</v>
      </c>
      <c r="N29" s="31">
        <f>IF(Bracket!Q45=M29,1,0)</f>
        <v>0</v>
      </c>
    </row>
    <row r="30" spans="2:14" ht="15.75" customHeight="1">
      <c r="B30" s="130"/>
      <c r="C30" s="31" t="str">
        <f>CONCATENATE(Bracket!R48," vs. ",Bracket!R50)</f>
        <v>Divinyls, I Touch Myself vs. Tal Bachman, She's So High</v>
      </c>
      <c r="D30" s="31" t="str">
        <f>IF(Bracket!Q49&lt;&gt;"",Bracket!Q49,"— Undecided —")</f>
        <v>— Undecided —</v>
      </c>
      <c r="E30" s="32" t="s">
        <v>3</v>
      </c>
      <c r="F30" s="31">
        <f>IF(Bracket!Q49=E30,1,0)</f>
        <v>0</v>
      </c>
      <c r="G30" s="32" t="s">
        <v>3</v>
      </c>
      <c r="H30" s="31">
        <f>IF(Bracket!Q49=G30,1,0)</f>
        <v>0</v>
      </c>
      <c r="I30" s="32" t="s">
        <v>3</v>
      </c>
      <c r="J30" s="31">
        <f>IF(Bracket!Q49=I30,1,0)</f>
        <v>0</v>
      </c>
      <c r="K30" s="32" t="s">
        <v>3</v>
      </c>
      <c r="L30" s="31">
        <f>IF(Bracket!Q49=K30,1,0)</f>
        <v>0</v>
      </c>
      <c r="M30" s="32" t="s">
        <v>3</v>
      </c>
      <c r="N30" s="31">
        <f>IF(Bracket!Q49=M30,1,0)</f>
        <v>0</v>
      </c>
    </row>
    <row r="31" spans="2:14" ht="15.75" customHeight="1">
      <c r="B31" s="130"/>
      <c r="C31" s="31" t="str">
        <f>CONCATENATE(Bracket!R52," vs. ",Bracket!R54)</f>
        <v>House of Pain, Jump Around vs. Candlebox, Far Behind</v>
      </c>
      <c r="D31" s="31" t="str">
        <f>IF(Bracket!Q53&lt;&gt;"",Bracket!Q53,"— Undecided —")</f>
        <v>— Undecided —</v>
      </c>
      <c r="E31" s="32" t="s">
        <v>3</v>
      </c>
      <c r="F31" s="31">
        <f>IF(Bracket!Q53=E31,1,0)</f>
        <v>0</v>
      </c>
      <c r="G31" s="32" t="s">
        <v>3</v>
      </c>
      <c r="H31" s="31">
        <f>IF(Bracket!Q53=G31,1,0)</f>
        <v>0</v>
      </c>
      <c r="I31" s="32" t="s">
        <v>3</v>
      </c>
      <c r="J31" s="31">
        <f>IF(Bracket!Q53=I31,1,0)</f>
        <v>0</v>
      </c>
      <c r="K31" s="32" t="s">
        <v>3</v>
      </c>
      <c r="L31" s="31">
        <f>IF(Bracket!Q53=K31,1,0)</f>
        <v>0</v>
      </c>
      <c r="M31" s="32" t="s">
        <v>3</v>
      </c>
      <c r="N31" s="31">
        <f>IF(Bracket!Q53=M31,1,0)</f>
        <v>0</v>
      </c>
    </row>
    <row r="32" spans="2:14" ht="15.75" customHeight="1">
      <c r="B32" s="130"/>
      <c r="C32" s="31" t="str">
        <f>CONCATENATE(Bracket!R56," vs. ",Bracket!R58)</f>
        <v>Shakespears Sister, Stay vs. Skee-Lo, I Wish</v>
      </c>
      <c r="D32" s="31" t="str">
        <f>IF(Bracket!Q57&lt;&gt;"",Bracket!Q57,"— Undecided —")</f>
        <v>— Undecided —</v>
      </c>
      <c r="E32" s="32" t="s">
        <v>3</v>
      </c>
      <c r="F32" s="31">
        <f>IF(Bracket!Q57=E32,1,0)</f>
        <v>0</v>
      </c>
      <c r="G32" s="32" t="s">
        <v>3</v>
      </c>
      <c r="H32" s="31">
        <f>IF(Bracket!Q57=G32,1,0)</f>
        <v>0</v>
      </c>
      <c r="I32" s="32" t="s">
        <v>3</v>
      </c>
      <c r="J32" s="31">
        <f>IF(Bracket!Q57=I32,1,0)</f>
        <v>0</v>
      </c>
      <c r="K32" s="32" t="s">
        <v>3</v>
      </c>
      <c r="L32" s="31">
        <f>IF(Bracket!Q57=K32,1,0)</f>
        <v>0</v>
      </c>
      <c r="M32" s="32" t="s">
        <v>3</v>
      </c>
      <c r="N32" s="31">
        <f>IF(Bracket!Q57=M32,1,0)</f>
        <v>0</v>
      </c>
    </row>
    <row r="33" spans="2:14" ht="15.75" customHeight="1">
      <c r="B33" s="130"/>
      <c r="C33" s="31" t="str">
        <f>CONCATENATE(Bracket!R60," vs. ",Bracket!R62)</f>
        <v>Everything But the Girl, Missing vs. Deadeye Dick, New Age Girl</v>
      </c>
      <c r="D33" s="31" t="str">
        <f>IF(Bracket!Q61&lt;&gt;"",Bracket!Q61,"— Undecided —")</f>
        <v>— Undecided —</v>
      </c>
      <c r="E33" s="32" t="s">
        <v>3</v>
      </c>
      <c r="F33" s="31">
        <f>IF(Bracket!Q61=E33,1,0)</f>
        <v>0</v>
      </c>
      <c r="G33" s="32" t="s">
        <v>3</v>
      </c>
      <c r="H33" s="31">
        <f>IF(Bracket!Q61=G33,1,0)</f>
        <v>0</v>
      </c>
      <c r="I33" s="32" t="s">
        <v>3</v>
      </c>
      <c r="J33" s="31">
        <f>IF(Bracket!Q61=I33,1,0)</f>
        <v>0</v>
      </c>
      <c r="K33" s="32" t="s">
        <v>3</v>
      </c>
      <c r="L33" s="31">
        <f>IF(Bracket!Q61=K33,1,0)</f>
        <v>0</v>
      </c>
      <c r="M33" s="32" t="s">
        <v>3</v>
      </c>
      <c r="N33" s="31">
        <f>IF(Bracket!Q61=M33,1,0)</f>
        <v>0</v>
      </c>
    </row>
    <row r="34" spans="2:14" ht="15.75" customHeight="1">
      <c r="B34" s="130"/>
      <c r="C34" s="31" t="str">
        <f>CONCATENATE(Bracket!R64," vs. ",Bracket!R66)</f>
        <v>The Verve Pipe, Freshmen vs. Haddaway, What Is Love</v>
      </c>
      <c r="D34" s="31" t="str">
        <f>IF(Bracket!Q65&lt;&gt;"",Bracket!Q65,"— Undecided —")</f>
        <v>— Undecided —</v>
      </c>
      <c r="E34" s="32" t="s">
        <v>3</v>
      </c>
      <c r="F34" s="31">
        <f>IF(Bracket!Q65=E34,1,0)</f>
        <v>0</v>
      </c>
      <c r="G34" s="32" t="s">
        <v>3</v>
      </c>
      <c r="H34" s="31">
        <f>IF(Bracket!Q65=G34,1,0)</f>
        <v>0</v>
      </c>
      <c r="I34" s="32" t="s">
        <v>3</v>
      </c>
      <c r="J34" s="31">
        <f>IF(Bracket!Q65=I34,1,0)</f>
        <v>0</v>
      </c>
      <c r="K34" s="32" t="s">
        <v>3</v>
      </c>
      <c r="L34" s="31">
        <f>IF(Bracket!Q65=K34,1,0)</f>
        <v>0</v>
      </c>
      <c r="M34" s="32" t="s">
        <v>3</v>
      </c>
      <c r="N34" s="31">
        <f>IF(Bracket!Q65=M34,1,0)</f>
        <v>0</v>
      </c>
    </row>
    <row r="35" spans="2:14" ht="15.75" customHeight="1">
      <c r="B35" s="131"/>
      <c r="C35" s="31" t="str">
        <f>CONCATENATE(Bracket!R68," vs. ",Bracket!R10)</f>
        <v>Tag Team, Whoomp! There It Is vs. Stereo MCs, Connected</v>
      </c>
      <c r="D35" s="31" t="str">
        <f>IF(Bracket!Q69&lt;&gt;"",Bracket!Q69,"— Undecided —")</f>
        <v>— Undecided —</v>
      </c>
      <c r="E35" s="32" t="s">
        <v>3</v>
      </c>
      <c r="F35" s="31">
        <f>IF(Bracket!Q69=E35,1,0)</f>
        <v>0</v>
      </c>
      <c r="G35" s="32" t="s">
        <v>3</v>
      </c>
      <c r="H35" s="31">
        <f>IF(Bracket!Q69=G35,1,0)</f>
        <v>0</v>
      </c>
      <c r="I35" s="32" t="s">
        <v>3</v>
      </c>
      <c r="J35" s="31">
        <f>IF(Bracket!Q69=I35,1,0)</f>
        <v>0</v>
      </c>
      <c r="K35" s="32" t="s">
        <v>3</v>
      </c>
      <c r="L35" s="31">
        <f>IF(Bracket!Q69=K35,1,0)</f>
        <v>0</v>
      </c>
      <c r="M35" s="32" t="s">
        <v>3</v>
      </c>
      <c r="N35" s="31">
        <f>IF(Bracket!Q69=M35,1,0)</f>
        <v>0</v>
      </c>
    </row>
    <row r="36" spans="2:14" ht="18" customHeight="1">
      <c r="B36" s="132" t="s">
        <v>14</v>
      </c>
      <c r="C36" s="133"/>
      <c r="D36" s="134"/>
      <c r="E36" s="36"/>
      <c r="F36" s="37" t="e">
        <f>SUM(F4:F35)</f>
        <v>#REF!</v>
      </c>
      <c r="G36" s="36"/>
      <c r="H36" s="37" t="e">
        <f>SUM(H4:H35)</f>
        <v>#REF!</v>
      </c>
      <c r="I36" s="36"/>
      <c r="J36" s="37" t="e">
        <f>SUM(J4:J35)</f>
        <v>#REF!</v>
      </c>
      <c r="K36" s="36"/>
      <c r="L36" s="37" t="e">
        <f>SUM(L4:L35)</f>
        <v>#REF!</v>
      </c>
      <c r="M36" s="36"/>
      <c r="N36" s="38" t="e">
        <f>SUM(N4:N35)</f>
        <v>#REF!</v>
      </c>
    </row>
    <row r="37" spans="2:14" ht="7.5" customHeight="1"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8"/>
    </row>
    <row r="38" spans="2:14" ht="25.5" customHeight="1" thickBot="1">
      <c r="B38" s="27"/>
      <c r="C38" s="27"/>
      <c r="D38" s="27"/>
      <c r="E38" s="122" t="str">
        <f>E2</f>
        <v>Player 1</v>
      </c>
      <c r="F38" s="122"/>
      <c r="G38" s="122" t="str">
        <f>G2</f>
        <v>Player 2</v>
      </c>
      <c r="H38" s="122"/>
      <c r="I38" s="122" t="str">
        <f>I2</f>
        <v>Player 3</v>
      </c>
      <c r="J38" s="122"/>
      <c r="K38" s="122" t="str">
        <f>K2</f>
        <v>Player 4</v>
      </c>
      <c r="L38" s="122"/>
      <c r="M38" s="122" t="str">
        <f>M2</f>
        <v>Player 5</v>
      </c>
      <c r="N38" s="122"/>
    </row>
    <row r="39" spans="2:14" ht="18" customHeight="1">
      <c r="B39" s="35" t="s">
        <v>4</v>
      </c>
      <c r="C39" s="29" t="s">
        <v>10</v>
      </c>
      <c r="D39" s="29" t="s">
        <v>11</v>
      </c>
      <c r="E39" s="28" t="s">
        <v>12</v>
      </c>
      <c r="F39" s="28" t="s">
        <v>13</v>
      </c>
      <c r="G39" s="30" t="s">
        <v>12</v>
      </c>
      <c r="H39" s="28" t="s">
        <v>13</v>
      </c>
      <c r="I39" s="30" t="s">
        <v>12</v>
      </c>
      <c r="J39" s="28" t="s">
        <v>13</v>
      </c>
      <c r="K39" s="30" t="s">
        <v>12</v>
      </c>
      <c r="L39" s="28" t="s">
        <v>13</v>
      </c>
      <c r="M39" s="33" t="s">
        <v>12</v>
      </c>
      <c r="N39" s="34" t="s">
        <v>13</v>
      </c>
    </row>
    <row r="40" spans="2:14" ht="15.75" customHeight="1">
      <c r="B40" s="129" t="s">
        <v>21</v>
      </c>
      <c r="C40" s="31" t="str">
        <f>IF(Bracket!D9="","— Undecided —",IF(Bracket!D13="","— Undecided —",CONCATENATE(Bracket!D9," vs. ",Bracket!D13)))</f>
        <v>— Undecided —</v>
      </c>
      <c r="D40" s="31" t="str">
        <f>IF(Bracket!E11&lt;&gt;"",Bracket!E11,"— Undecided —")</f>
        <v>— Undecided —</v>
      </c>
      <c r="E40" s="32" t="s">
        <v>3</v>
      </c>
      <c r="F40" s="31">
        <f>IF(Bracket!E11=E40,1,0)</f>
        <v>0</v>
      </c>
      <c r="G40" s="32" t="s">
        <v>3</v>
      </c>
      <c r="H40" s="31">
        <f>IF(Bracket!E11=G40,1,0)</f>
        <v>0</v>
      </c>
      <c r="I40" s="32" t="s">
        <v>3</v>
      </c>
      <c r="J40" s="31">
        <f>IF(Bracket!E11=I40,1,0)</f>
        <v>0</v>
      </c>
      <c r="K40" s="32" t="s">
        <v>3</v>
      </c>
      <c r="L40" s="31">
        <f>IF(Bracket!E11=K40,1,0)</f>
        <v>0</v>
      </c>
      <c r="M40" s="32" t="s">
        <v>3</v>
      </c>
      <c r="N40" s="31">
        <f>IF(Bracket!E11=M40,1,0)</f>
        <v>0</v>
      </c>
    </row>
    <row r="41" spans="2:14" ht="15.75" customHeight="1">
      <c r="B41" s="130"/>
      <c r="C41" s="31" t="str">
        <f>IF(Bracket!D17="","— Undecided —",IF(Bracket!D21="","— Undecided —",CONCATENATE(Bracket!D17," vs. ",Bracket!D21)))</f>
        <v>— Undecided —</v>
      </c>
      <c r="D41" s="31" t="str">
        <f>IF(Bracket!E19&lt;&gt;"",Bracket!E19,"— Undecided —")</f>
        <v>— Undecided —</v>
      </c>
      <c r="E41" s="32" t="s">
        <v>3</v>
      </c>
      <c r="F41" s="31">
        <f>IF(Bracket!E19=E41,1,0)</f>
        <v>0</v>
      </c>
      <c r="G41" s="32" t="s">
        <v>3</v>
      </c>
      <c r="H41" s="31">
        <f>IF(Bracket!E19=G41,1,0)</f>
        <v>0</v>
      </c>
      <c r="I41" s="32" t="s">
        <v>3</v>
      </c>
      <c r="J41" s="31">
        <f>IF(Bracket!E19=I41,1,0)</f>
        <v>0</v>
      </c>
      <c r="K41" s="32" t="s">
        <v>3</v>
      </c>
      <c r="L41" s="31">
        <f>IF(Bracket!E19=K41,1,0)</f>
        <v>0</v>
      </c>
      <c r="M41" s="32" t="s">
        <v>3</v>
      </c>
      <c r="N41" s="31">
        <f>IF(Bracket!E19=M41,1,0)</f>
        <v>0</v>
      </c>
    </row>
    <row r="42" spans="2:14" ht="15.75" customHeight="1">
      <c r="B42" s="130"/>
      <c r="C42" s="31" t="str">
        <f>IF(Bracket!D25="","— Undecided —",IF(Bracket!D29="","— Undecided —",CONCATENATE(Bracket!D25," vs. ",Bracket!D29)))</f>
        <v>— Undecided —</v>
      </c>
      <c r="D42" s="31" t="str">
        <f>IF(Bracket!E27&lt;&gt;"",Bracket!E27,"— Undecided —")</f>
        <v>— Undecided —</v>
      </c>
      <c r="E42" s="32" t="s">
        <v>3</v>
      </c>
      <c r="F42" s="31">
        <f>IF(Bracket!E27=E42,1,0)</f>
        <v>0</v>
      </c>
      <c r="G42" s="32" t="s">
        <v>3</v>
      </c>
      <c r="H42" s="31">
        <f>IF(Bracket!E27=G42,1,0)</f>
        <v>0</v>
      </c>
      <c r="I42" s="32" t="s">
        <v>3</v>
      </c>
      <c r="J42" s="31">
        <f>IF(Bracket!E27=I42,1,0)</f>
        <v>0</v>
      </c>
      <c r="K42" s="32" t="s">
        <v>3</v>
      </c>
      <c r="L42" s="31">
        <f>IF(Bracket!E27=K42,1,0)</f>
        <v>0</v>
      </c>
      <c r="M42" s="32" t="s">
        <v>3</v>
      </c>
      <c r="N42" s="31">
        <f>IF(Bracket!E27=M42,1,0)</f>
        <v>0</v>
      </c>
    </row>
    <row r="43" spans="2:14" ht="15.75" customHeight="1">
      <c r="B43" s="130"/>
      <c r="C43" s="31" t="str">
        <f>IF(Bracket!D33="","— Undecided —",IF(Bracket!D37="","— Undecided —",CONCATENATE(Bracket!D33," vs. ",Bracket!D37)))</f>
        <v>— Undecided —</v>
      </c>
      <c r="D43" s="31" t="str">
        <f>IF(Bracket!E35&lt;&gt;"",Bracket!E35,"— Undecided —")</f>
        <v>— Undecided —</v>
      </c>
      <c r="E43" s="32" t="s">
        <v>3</v>
      </c>
      <c r="F43" s="31">
        <f>IF(Bracket!E35=E43,1,0)</f>
        <v>0</v>
      </c>
      <c r="G43" s="32" t="s">
        <v>3</v>
      </c>
      <c r="H43" s="31">
        <f>IF(Bracket!E35=G43,1,0)</f>
        <v>0</v>
      </c>
      <c r="I43" s="32" t="s">
        <v>3</v>
      </c>
      <c r="J43" s="31">
        <f>IF(Bracket!E35=I43,1,0)</f>
        <v>0</v>
      </c>
      <c r="K43" s="32" t="s">
        <v>3</v>
      </c>
      <c r="L43" s="31">
        <f>IF(Bracket!E35=K43,1,0)</f>
        <v>0</v>
      </c>
      <c r="M43" s="32" t="s">
        <v>3</v>
      </c>
      <c r="N43" s="31">
        <f>IF(Bracket!E35=M43,1,0)</f>
        <v>0</v>
      </c>
    </row>
    <row r="44" spans="2:14" ht="15.75" customHeight="1">
      <c r="B44" s="130"/>
      <c r="C44" s="31" t="e">
        <f>IF(Bracket!#REF!="","— Undecided —",IF(Bracket!D45="","— Undecided —",CONCATENATE(Bracket!#REF!," vs. ",Bracket!D45)))</f>
        <v>#REF!</v>
      </c>
      <c r="D44" s="31" t="str">
        <f>IF(Bracket!E43&lt;&gt;"",Bracket!E43,"— Undecided —")</f>
        <v>— Undecided —</v>
      </c>
      <c r="E44" s="32" t="s">
        <v>3</v>
      </c>
      <c r="F44" s="31">
        <f>IF(Bracket!E43=E44,1,0)</f>
        <v>0</v>
      </c>
      <c r="G44" s="32" t="s">
        <v>3</v>
      </c>
      <c r="H44" s="31">
        <f>IF(Bracket!E43=G44,1,0)</f>
        <v>0</v>
      </c>
      <c r="I44" s="32" t="s">
        <v>3</v>
      </c>
      <c r="J44" s="31">
        <f>IF(Bracket!E43=I44,1,0)</f>
        <v>0</v>
      </c>
      <c r="K44" s="32" t="s">
        <v>3</v>
      </c>
      <c r="L44" s="31">
        <f>IF(Bracket!E43=K44,1,0)</f>
        <v>0</v>
      </c>
      <c r="M44" s="32" t="s">
        <v>3</v>
      </c>
      <c r="N44" s="31">
        <f>IF(Bracket!E43=M44,1,0)</f>
        <v>0</v>
      </c>
    </row>
    <row r="45" spans="2:14" ht="15.75" customHeight="1">
      <c r="B45" s="130"/>
      <c r="C45" s="31" t="e">
        <f>IF(Bracket!#REF!="","— Undecided —",IF(Bracket!D53="","— Undecided —",CONCATENATE(Bracket!#REF!," vs. ",Bracket!D53)))</f>
        <v>#REF!</v>
      </c>
      <c r="D45" s="31" t="str">
        <f>IF(Bracket!E51&lt;&gt;"",Bracket!E51,"— Undecided —")</f>
        <v>— Undecided —</v>
      </c>
      <c r="E45" s="32" t="s">
        <v>3</v>
      </c>
      <c r="F45" s="31">
        <f>IF(Bracket!E51=E45,1,0)</f>
        <v>0</v>
      </c>
      <c r="G45" s="32" t="s">
        <v>3</v>
      </c>
      <c r="H45" s="31">
        <f>IF(Bracket!E51=G45,1,0)</f>
        <v>0</v>
      </c>
      <c r="I45" s="32" t="s">
        <v>3</v>
      </c>
      <c r="J45" s="31">
        <f>IF(Bracket!E51=I45,1,0)</f>
        <v>0</v>
      </c>
      <c r="K45" s="32" t="s">
        <v>3</v>
      </c>
      <c r="L45" s="31">
        <f>IF(Bracket!E51=K45,1,0)</f>
        <v>0</v>
      </c>
      <c r="M45" s="32" t="s">
        <v>3</v>
      </c>
      <c r="N45" s="31">
        <f>IF(Bracket!E51=M45,1,0)</f>
        <v>0</v>
      </c>
    </row>
    <row r="46" spans="2:14" ht="15.75" customHeight="1">
      <c r="B46" s="130"/>
      <c r="C46" s="31" t="str">
        <f>IF(Bracket!D57="","— Undecided —",IF(Bracket!D61="","— Undecided —",CONCATENATE(Bracket!D57," vs. ",Bracket!D61)))</f>
        <v>— Undecided —</v>
      </c>
      <c r="D46" s="31" t="str">
        <f>IF(Bracket!E59&lt;&gt;"",Bracket!E59,"— Undecided —")</f>
        <v>— Undecided —</v>
      </c>
      <c r="E46" s="32" t="s">
        <v>3</v>
      </c>
      <c r="F46" s="31">
        <f>IF(Bracket!E59=E46,1,0)</f>
        <v>0</v>
      </c>
      <c r="G46" s="32" t="s">
        <v>3</v>
      </c>
      <c r="H46" s="31">
        <f>IF(Bracket!E59=G46,1,0)</f>
        <v>0</v>
      </c>
      <c r="I46" s="32" t="s">
        <v>3</v>
      </c>
      <c r="J46" s="31">
        <f>IF(Bracket!E59=I46,1,0)</f>
        <v>0</v>
      </c>
      <c r="K46" s="32" t="s">
        <v>3</v>
      </c>
      <c r="L46" s="31">
        <f>IF(Bracket!E59=K46,1,0)</f>
        <v>0</v>
      </c>
      <c r="M46" s="32" t="s">
        <v>3</v>
      </c>
      <c r="N46" s="31">
        <f>IF(Bracket!E59=M46,1,0)</f>
        <v>0</v>
      </c>
    </row>
    <row r="47" spans="2:14" ht="15.75" customHeight="1">
      <c r="B47" s="130"/>
      <c r="C47" s="31" t="str">
        <f>IF(Bracket!D65="","— Undecided —",IF(Bracket!D69="","— Undecided —",CONCATENATE(Bracket!D65," vs. ",Bracket!D69)))</f>
        <v>— Undecided —</v>
      </c>
      <c r="D47" s="31" t="str">
        <f>IF(Bracket!E67&lt;&gt;"",Bracket!E67,"— Undecided —")</f>
        <v>— Undecided —</v>
      </c>
      <c r="E47" s="32" t="s">
        <v>3</v>
      </c>
      <c r="F47" s="31">
        <f>IF(Bracket!E67=E47,1,0)</f>
        <v>0</v>
      </c>
      <c r="G47" s="32" t="s">
        <v>3</v>
      </c>
      <c r="H47" s="31">
        <f>IF(Bracket!E67=G47,1,0)</f>
        <v>0</v>
      </c>
      <c r="I47" s="32" t="s">
        <v>3</v>
      </c>
      <c r="J47" s="31">
        <f>IF(Bracket!E67=I47,1,0)</f>
        <v>0</v>
      </c>
      <c r="K47" s="32" t="s">
        <v>3</v>
      </c>
      <c r="L47" s="31">
        <f>IF(Bracket!E67=K47,1,0)</f>
        <v>0</v>
      </c>
      <c r="M47" s="32" t="s">
        <v>3</v>
      </c>
      <c r="N47" s="31">
        <f>IF(Bracket!E67=M47,1,0)</f>
        <v>0</v>
      </c>
    </row>
    <row r="48" spans="2:14" ht="15.75" customHeight="1">
      <c r="B48" s="130"/>
      <c r="C48" s="31" t="str">
        <f>IF(Bracket!Q9="","— Undecided —",IF(Bracket!Q13="","— Undecided —",CONCATENATE(Bracket!Q9," vs. ",Bracket!Q13)))</f>
        <v>— Undecided —</v>
      </c>
      <c r="D48" s="31" t="e">
        <f>IF(Bracket!#REF!&lt;&gt;"",Bracket!#REF!,"— Undecided —")</f>
        <v>#REF!</v>
      </c>
      <c r="E48" s="32" t="s">
        <v>3</v>
      </c>
      <c r="F48" s="31" t="e">
        <f>IF(Bracket!#REF!=E48,1,0)</f>
        <v>#REF!</v>
      </c>
      <c r="G48" s="32" t="s">
        <v>3</v>
      </c>
      <c r="H48" s="31" t="e">
        <f>IF(Bracket!#REF!=G48,1,0)</f>
        <v>#REF!</v>
      </c>
      <c r="I48" s="32" t="s">
        <v>3</v>
      </c>
      <c r="J48" s="31" t="e">
        <f>IF(Bracket!#REF!=I48,1,0)</f>
        <v>#REF!</v>
      </c>
      <c r="K48" s="32" t="s">
        <v>3</v>
      </c>
      <c r="L48" s="31" t="e">
        <f>IF(Bracket!#REF!=K48,1,0)</f>
        <v>#REF!</v>
      </c>
      <c r="M48" s="32" t="s">
        <v>3</v>
      </c>
      <c r="N48" s="31" t="e">
        <f>IF(Bracket!#REF!=M48,1,0)</f>
        <v>#REF!</v>
      </c>
    </row>
    <row r="49" spans="2:14" ht="15.75" customHeight="1">
      <c r="B49" s="130"/>
      <c r="C49" s="31" t="str">
        <f>IF(Bracket!Q17="","— Undecided —",IF(Bracket!Q21="","— Undecided —",CONCATENATE(Bracket!Q17," vs. ",Bracket!Q21)))</f>
        <v>— Undecided —</v>
      </c>
      <c r="D49" s="31" t="str">
        <f>IF(Bracket!P19&lt;&gt;"",Bracket!P19,"— Undecided —")</f>
        <v>— Undecided —</v>
      </c>
      <c r="E49" s="32" t="s">
        <v>3</v>
      </c>
      <c r="F49" s="31">
        <f>IF(Bracket!P19=E49,1,0)</f>
        <v>0</v>
      </c>
      <c r="G49" s="32" t="s">
        <v>3</v>
      </c>
      <c r="H49" s="31">
        <f>IF(Bracket!P19=G49,1,0)</f>
        <v>0</v>
      </c>
      <c r="I49" s="32" t="s">
        <v>3</v>
      </c>
      <c r="J49" s="31">
        <f>IF(Bracket!P19=I49,1,0)</f>
        <v>0</v>
      </c>
      <c r="K49" s="32" t="s">
        <v>3</v>
      </c>
      <c r="L49" s="31">
        <f>IF(Bracket!P19=K49,1,0)</f>
        <v>0</v>
      </c>
      <c r="M49" s="32" t="s">
        <v>3</v>
      </c>
      <c r="N49" s="31">
        <f>IF(Bracket!P19=M49,1,0)</f>
        <v>0</v>
      </c>
    </row>
    <row r="50" spans="2:14" ht="15.75" customHeight="1">
      <c r="B50" s="130"/>
      <c r="C50" s="31" t="str">
        <f>IF(Bracket!Q25="","— Undecided —",IF(Bracket!Q29="","— Undecided —",CONCATENATE(Bracket!Q25," vs. ",Bracket!Q29)))</f>
        <v>— Undecided —</v>
      </c>
      <c r="D50" s="31" t="str">
        <f>IF(Bracket!P27&lt;&gt;"",Bracket!P27,"— Undecided —")</f>
        <v>— Undecided —</v>
      </c>
      <c r="E50" s="32" t="s">
        <v>3</v>
      </c>
      <c r="F50" s="31">
        <f>IF(Bracket!P27=E50,1,0)</f>
        <v>0</v>
      </c>
      <c r="G50" s="32" t="s">
        <v>3</v>
      </c>
      <c r="H50" s="31">
        <f>IF(Bracket!P27=G50,1,0)</f>
        <v>0</v>
      </c>
      <c r="I50" s="32" t="s">
        <v>3</v>
      </c>
      <c r="J50" s="31">
        <f>IF(Bracket!P27=I50,1,0)</f>
        <v>0</v>
      </c>
      <c r="K50" s="32" t="s">
        <v>3</v>
      </c>
      <c r="L50" s="31">
        <f>IF(Bracket!P27=K50,1,0)</f>
        <v>0</v>
      </c>
      <c r="M50" s="32" t="s">
        <v>3</v>
      </c>
      <c r="N50" s="31">
        <f>IF(Bracket!P27=M50,1,0)</f>
        <v>0</v>
      </c>
    </row>
    <row r="51" spans="2:14" ht="15.75" customHeight="1">
      <c r="B51" s="130"/>
      <c r="C51" s="31" t="str">
        <f>IF(Bracket!Q33="","— Undecided —",IF(Bracket!Q37="","— Undecided —",CONCATENATE(Bracket!Q33," vs. ",Bracket!Q37)))</f>
        <v>— Undecided —</v>
      </c>
      <c r="D51" s="31" t="str">
        <f>IF(Bracket!P35&lt;&gt;"",Bracket!P35,"— Undecided —")</f>
        <v>— Undecided —</v>
      </c>
      <c r="E51" s="32" t="s">
        <v>3</v>
      </c>
      <c r="F51" s="31">
        <f>IF(Bracket!P35=E51,1,0)</f>
        <v>0</v>
      </c>
      <c r="G51" s="32" t="s">
        <v>3</v>
      </c>
      <c r="H51" s="31">
        <f>IF(Bracket!P35=G51,1,0)</f>
        <v>0</v>
      </c>
      <c r="I51" s="32" t="s">
        <v>3</v>
      </c>
      <c r="J51" s="31">
        <f>IF(Bracket!P35=I51,1,0)</f>
        <v>0</v>
      </c>
      <c r="K51" s="32" t="s">
        <v>3</v>
      </c>
      <c r="L51" s="31">
        <f>IF(Bracket!P35=K51,1,0)</f>
        <v>0</v>
      </c>
      <c r="M51" s="32" t="s">
        <v>3</v>
      </c>
      <c r="N51" s="31">
        <f>IF(Bracket!P35=M51,1,0)</f>
        <v>0</v>
      </c>
    </row>
    <row r="52" spans="2:14" ht="15.75" customHeight="1">
      <c r="B52" s="130"/>
      <c r="C52" s="31" t="str">
        <f>IF(Bracket!Q41="","— Undecided —",IF(Bracket!Q45="","— Undecided —",CONCATENATE(Bracket!Q41," vs. ",Bracket!Q45)))</f>
        <v>— Undecided —</v>
      </c>
      <c r="D52" s="31" t="str">
        <f>IF(Bracket!P43&lt;&gt;"",Bracket!P43,"— Undecided —")</f>
        <v>— Undecided —</v>
      </c>
      <c r="E52" s="32" t="s">
        <v>3</v>
      </c>
      <c r="F52" s="31">
        <f>IF(Bracket!P43=E52,1,0)</f>
        <v>0</v>
      </c>
      <c r="G52" s="32" t="s">
        <v>3</v>
      </c>
      <c r="H52" s="31">
        <f>IF(Bracket!P43=G52,1,0)</f>
        <v>0</v>
      </c>
      <c r="I52" s="32" t="s">
        <v>3</v>
      </c>
      <c r="J52" s="31">
        <f>IF(Bracket!P43=I52,1,0)</f>
        <v>0</v>
      </c>
      <c r="K52" s="32" t="s">
        <v>3</v>
      </c>
      <c r="L52" s="31">
        <f>IF(Bracket!P43=K52,1,0)</f>
        <v>0</v>
      </c>
      <c r="M52" s="32" t="s">
        <v>3</v>
      </c>
      <c r="N52" s="31">
        <f>IF(Bracket!P43=M52,1,0)</f>
        <v>0</v>
      </c>
    </row>
    <row r="53" spans="2:14" ht="15.75" customHeight="1">
      <c r="B53" s="130"/>
      <c r="C53" s="31" t="str">
        <f>IF(Bracket!Q49="","— Undecided —",IF(Bracket!Q53="","— Undecided —",CONCATENATE(Bracket!Q49," vs. ",Bracket!Q53)))</f>
        <v>— Undecided —</v>
      </c>
      <c r="D53" s="31" t="str">
        <f>IF(Bracket!P51&lt;&gt;"",Bracket!P51,"— Undecided —")</f>
        <v>— Undecided —</v>
      </c>
      <c r="E53" s="32" t="s">
        <v>3</v>
      </c>
      <c r="F53" s="31">
        <f>IF(Bracket!P51=E53,1,0)</f>
        <v>0</v>
      </c>
      <c r="G53" s="32" t="s">
        <v>3</v>
      </c>
      <c r="H53" s="31">
        <f>IF(Bracket!P51=G53,1,0)</f>
        <v>0</v>
      </c>
      <c r="I53" s="32" t="s">
        <v>3</v>
      </c>
      <c r="J53" s="31">
        <f>IF(Bracket!P51=I53,1,0)</f>
        <v>0</v>
      </c>
      <c r="K53" s="32" t="s">
        <v>3</v>
      </c>
      <c r="L53" s="31">
        <f>IF(Bracket!P51=K53,1,0)</f>
        <v>0</v>
      </c>
      <c r="M53" s="32" t="s">
        <v>3</v>
      </c>
      <c r="N53" s="31">
        <f>IF(Bracket!P51=M53,1,0)</f>
        <v>0</v>
      </c>
    </row>
    <row r="54" spans="2:14" ht="15.75" customHeight="1">
      <c r="B54" s="130"/>
      <c r="C54" s="31" t="str">
        <f>IF(Bracket!Q57="","— Undecided —",IF(Bracket!Q61="","— Undecided —",CONCATENATE(Bracket!Q57," vs. ",Bracket!Q61)))</f>
        <v>— Undecided —</v>
      </c>
      <c r="D54" s="31" t="str">
        <f>IF(Bracket!P59&lt;&gt;"",Bracket!P59,"— Undecided —")</f>
        <v>— Undecided —</v>
      </c>
      <c r="E54" s="32" t="s">
        <v>3</v>
      </c>
      <c r="F54" s="31">
        <f>IF(Bracket!P59=E54,1,0)</f>
        <v>0</v>
      </c>
      <c r="G54" s="32" t="s">
        <v>3</v>
      </c>
      <c r="H54" s="31">
        <f>IF(Bracket!P59=G54,1,0)</f>
        <v>0</v>
      </c>
      <c r="I54" s="32" t="s">
        <v>3</v>
      </c>
      <c r="J54" s="31">
        <f>IF(Bracket!P59=I54,1,0)</f>
        <v>0</v>
      </c>
      <c r="K54" s="32" t="s">
        <v>3</v>
      </c>
      <c r="L54" s="31">
        <f>IF(Bracket!P59=K54,1,0)</f>
        <v>0</v>
      </c>
      <c r="M54" s="32" t="s">
        <v>3</v>
      </c>
      <c r="N54" s="31">
        <f>IF(Bracket!P59=M54,1,0)</f>
        <v>0</v>
      </c>
    </row>
    <row r="55" spans="2:14" ht="15.75" customHeight="1">
      <c r="B55" s="131"/>
      <c r="C55" s="31" t="str">
        <f>IF(Bracket!Q65="","— Undecided —",IF(Bracket!Q69="","— Undecided —",CONCATENATE(Bracket!Q65," vs. ",Bracket!Q69)))</f>
        <v>— Undecided —</v>
      </c>
      <c r="D55" s="31" t="str">
        <f>IF(Bracket!P67&lt;&gt;"",Bracket!P67,"— Undecided —")</f>
        <v>— Undecided —</v>
      </c>
      <c r="E55" s="32" t="s">
        <v>3</v>
      </c>
      <c r="F55" s="31">
        <f>IF(Bracket!P67=E55,1,0)</f>
        <v>0</v>
      </c>
      <c r="G55" s="32" t="s">
        <v>3</v>
      </c>
      <c r="H55" s="31">
        <f>IF(Bracket!P67=G55,1,0)</f>
        <v>0</v>
      </c>
      <c r="I55" s="32" t="s">
        <v>3</v>
      </c>
      <c r="J55" s="31">
        <f>IF(Bracket!P67=I55,1,0)</f>
        <v>0</v>
      </c>
      <c r="K55" s="32" t="s">
        <v>3</v>
      </c>
      <c r="L55" s="31">
        <f>IF(Bracket!P67=K55,1,0)</f>
        <v>0</v>
      </c>
      <c r="M55" s="32" t="s">
        <v>3</v>
      </c>
      <c r="N55" s="31">
        <f>IF(Bracket!P67=M55,1,0)</f>
        <v>0</v>
      </c>
    </row>
    <row r="56" spans="2:14" ht="18" customHeight="1">
      <c r="B56" s="123" t="s">
        <v>15</v>
      </c>
      <c r="C56" s="124"/>
      <c r="D56" s="125"/>
      <c r="E56" s="37"/>
      <c r="F56" s="37" t="e">
        <f>SUM(F40:F55)</f>
        <v>#REF!</v>
      </c>
      <c r="G56" s="37"/>
      <c r="H56" s="37" t="e">
        <f>SUM(H40:H55)</f>
        <v>#REF!</v>
      </c>
      <c r="I56" s="39"/>
      <c r="J56" s="37" t="e">
        <f>SUM(J40:J55)</f>
        <v>#REF!</v>
      </c>
      <c r="K56" s="39"/>
      <c r="L56" s="37" t="e">
        <f>SUM(L40:L55)</f>
        <v>#REF!</v>
      </c>
      <c r="M56" s="39"/>
      <c r="N56" s="38" t="e">
        <f>SUM(N40:N55)</f>
        <v>#REF!</v>
      </c>
    </row>
    <row r="57" spans="2:14" ht="7.5" customHeight="1">
      <c r="B57" s="126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8"/>
    </row>
    <row r="58" spans="2:14" ht="15.75" customHeight="1">
      <c r="B58" s="135" t="s">
        <v>22</v>
      </c>
      <c r="C58" s="31" t="str">
        <f>IF(Bracket!E11="","— Undecided —",IF(Bracket!E19="","— Undecided —",CONCATENATE(Bracket!E11," vs. ",Bracket!E19)))</f>
        <v>— Undecided —</v>
      </c>
      <c r="D58" s="31" t="str">
        <f>IF(Bracket!F15&lt;&gt;"",Bracket!F15,"— Undecided —")</f>
        <v>— Undecided —</v>
      </c>
      <c r="E58" s="32" t="s">
        <v>3</v>
      </c>
      <c r="F58" s="31">
        <f>IF(Bracket!F15=E58,1,0)</f>
        <v>0</v>
      </c>
      <c r="G58" s="32" t="s">
        <v>3</v>
      </c>
      <c r="H58" s="31">
        <f>IF(Bracket!F15=G58,1,0)</f>
        <v>0</v>
      </c>
      <c r="I58" s="32" t="s">
        <v>3</v>
      </c>
      <c r="J58" s="31">
        <f>IF(Bracket!F15=I58,1,0)</f>
        <v>0</v>
      </c>
      <c r="K58" s="32" t="s">
        <v>3</v>
      </c>
      <c r="L58" s="31">
        <f>IF(Bracket!F15=K58,1,0)</f>
        <v>0</v>
      </c>
      <c r="M58" s="32" t="s">
        <v>3</v>
      </c>
      <c r="N58" s="31">
        <f>IF(Bracket!F15=M58,1,0)</f>
        <v>0</v>
      </c>
    </row>
    <row r="59" spans="2:14" ht="15.75" customHeight="1">
      <c r="B59" s="135"/>
      <c r="C59" s="31" t="str">
        <f>IF(Bracket!E27="","— Undecided —",IF(Bracket!E35="","— Undecided —",CONCATENATE(Bracket!E27," vs. ",Bracket!E35)))</f>
        <v>— Undecided —</v>
      </c>
      <c r="D59" s="31" t="str">
        <f>IF(Bracket!F31&lt;&gt;"",Bracket!F31,"— Undecided —")</f>
        <v>— Undecided —</v>
      </c>
      <c r="E59" s="32" t="s">
        <v>3</v>
      </c>
      <c r="F59" s="31">
        <f>IF(Bracket!F31=E59,1,0)</f>
        <v>0</v>
      </c>
      <c r="G59" s="32" t="s">
        <v>3</v>
      </c>
      <c r="H59" s="31">
        <f>IF(Bracket!F31=G59,1,0)</f>
        <v>0</v>
      </c>
      <c r="I59" s="32" t="s">
        <v>3</v>
      </c>
      <c r="J59" s="31">
        <f>IF(Bracket!F31=I59,1,0)</f>
        <v>0</v>
      </c>
      <c r="K59" s="32" t="s">
        <v>3</v>
      </c>
      <c r="L59" s="31">
        <f>IF(Bracket!F31=K59,1,0)</f>
        <v>0</v>
      </c>
      <c r="M59" s="32" t="s">
        <v>3</v>
      </c>
      <c r="N59" s="31">
        <f>IF(Bracket!F31=M59,1,0)</f>
        <v>0</v>
      </c>
    </row>
    <row r="60" spans="2:14" ht="15.75" customHeight="1">
      <c r="B60" s="135"/>
      <c r="C60" s="31" t="str">
        <f>IF(Bracket!E43="","— Undecided —",IF(Bracket!E51="","— Undecided —",CONCATENATE(Bracket!E43," vs. ",Bracket!E51)))</f>
        <v>— Undecided —</v>
      </c>
      <c r="D60" s="31" t="str">
        <f>IF(Bracket!F47&lt;&gt;"",Bracket!F47,"— Undecided —")</f>
        <v>— Undecided —</v>
      </c>
      <c r="E60" s="32" t="s">
        <v>3</v>
      </c>
      <c r="F60" s="31">
        <f>IF(Bracket!F47=E60,1,0)</f>
        <v>0</v>
      </c>
      <c r="G60" s="32" t="s">
        <v>3</v>
      </c>
      <c r="H60" s="31">
        <f>IF(Bracket!F47=G60,1,0)</f>
        <v>0</v>
      </c>
      <c r="I60" s="32" t="s">
        <v>3</v>
      </c>
      <c r="J60" s="31">
        <f>IF(Bracket!F47=I60,1,0)</f>
        <v>0</v>
      </c>
      <c r="K60" s="32" t="s">
        <v>3</v>
      </c>
      <c r="L60" s="31">
        <f>IF(Bracket!F47=K60,1,0)</f>
        <v>0</v>
      </c>
      <c r="M60" s="32" t="s">
        <v>3</v>
      </c>
      <c r="N60" s="31">
        <f>IF(Bracket!F47=M60,1,0)</f>
        <v>0</v>
      </c>
    </row>
    <row r="61" spans="2:14" ht="15.75" customHeight="1">
      <c r="B61" s="135"/>
      <c r="C61" s="31" t="str">
        <f>IF(Bracket!E59="","— Undecided —",IF(Bracket!E67="","— Undecided —",CONCATENATE(Bracket!E59," vs. ",Bracket!E67)))</f>
        <v>— Undecided —</v>
      </c>
      <c r="D61" s="31" t="str">
        <f>IF(Bracket!F63&lt;&gt;"",Bracket!F63,"— Undecided —")</f>
        <v>— Undecided —</v>
      </c>
      <c r="E61" s="32" t="s">
        <v>3</v>
      </c>
      <c r="F61" s="31">
        <f>IF(Bracket!F63=E61,1,0)</f>
        <v>0</v>
      </c>
      <c r="G61" s="32" t="s">
        <v>3</v>
      </c>
      <c r="H61" s="31">
        <f>IF(Bracket!F63=G61,1,0)</f>
        <v>0</v>
      </c>
      <c r="I61" s="32" t="s">
        <v>3</v>
      </c>
      <c r="J61" s="31">
        <f>IF(Bracket!F63=I61,1,0)</f>
        <v>0</v>
      </c>
      <c r="K61" s="32" t="s">
        <v>3</v>
      </c>
      <c r="L61" s="31">
        <f>IF(Bracket!F63=K61,1,0)</f>
        <v>0</v>
      </c>
      <c r="M61" s="32" t="s">
        <v>3</v>
      </c>
      <c r="N61" s="31">
        <f>IF(Bracket!F63=M61,1,0)</f>
        <v>0</v>
      </c>
    </row>
    <row r="62" spans="2:14" ht="15.75" customHeight="1">
      <c r="B62" s="135"/>
      <c r="C62" s="31" t="e">
        <f>IF(Bracket!#REF!="","— Undecided —",IF(Bracket!P19="","— Undecided —",CONCATENATE(Bracket!#REF!," vs. ",Bracket!P19)))</f>
        <v>#REF!</v>
      </c>
      <c r="D62" s="31" t="str">
        <f>IF(Bracket!O15&lt;&gt;"",Bracket!O15,"— Undecided —")</f>
        <v>— Undecided —</v>
      </c>
      <c r="E62" s="32" t="s">
        <v>3</v>
      </c>
      <c r="F62" s="31">
        <f>IF(Bracket!O15=E62,1,0)</f>
        <v>0</v>
      </c>
      <c r="G62" s="32" t="s">
        <v>3</v>
      </c>
      <c r="H62" s="31">
        <f>IF(Bracket!O15=G62,1,0)</f>
        <v>0</v>
      </c>
      <c r="I62" s="32" t="s">
        <v>3</v>
      </c>
      <c r="J62" s="31">
        <f>IF(Bracket!O15=I62,1,0)</f>
        <v>0</v>
      </c>
      <c r="K62" s="32" t="s">
        <v>3</v>
      </c>
      <c r="L62" s="31">
        <f>IF(Bracket!O15=K62,1,0)</f>
        <v>0</v>
      </c>
      <c r="M62" s="32" t="s">
        <v>3</v>
      </c>
      <c r="N62" s="31">
        <f>IF(Bracket!O15=M62,1,0)</f>
        <v>0</v>
      </c>
    </row>
    <row r="63" spans="2:14" ht="15.75" customHeight="1">
      <c r="B63" s="135"/>
      <c r="C63" s="31" t="str">
        <f>IF(Bracket!P27="","— Undecided —",IF(Bracket!P35="","— Undecided —",CONCATENATE(Bracket!P27," vs. ",Bracket!P35)))</f>
        <v>— Undecided —</v>
      </c>
      <c r="D63" s="31" t="str">
        <f>IF(Bracket!O31&lt;&gt;"",Bracket!O31,"— Undecided —")</f>
        <v>— Undecided —</v>
      </c>
      <c r="E63" s="32" t="s">
        <v>3</v>
      </c>
      <c r="F63" s="31">
        <f>IF(Bracket!O31=E63,1,0)</f>
        <v>0</v>
      </c>
      <c r="G63" s="32" t="s">
        <v>3</v>
      </c>
      <c r="H63" s="31">
        <f>IF(Bracket!O31=G63,1,0)</f>
        <v>0</v>
      </c>
      <c r="I63" s="32" t="s">
        <v>3</v>
      </c>
      <c r="J63" s="31">
        <f>IF(Bracket!O31=I63,1,0)</f>
        <v>0</v>
      </c>
      <c r="K63" s="32" t="s">
        <v>3</v>
      </c>
      <c r="L63" s="31">
        <f>IF(Bracket!O31=K63,1,0)</f>
        <v>0</v>
      </c>
      <c r="M63" s="32" t="s">
        <v>3</v>
      </c>
      <c r="N63" s="31">
        <f>IF(Bracket!O31=M63,1,0)</f>
        <v>0</v>
      </c>
    </row>
    <row r="64" spans="2:14" ht="15.75" customHeight="1">
      <c r="B64" s="135"/>
      <c r="C64" s="31" t="str">
        <f>IF(Bracket!P43="","— Undecided —",IF(Bracket!P51="","— Undecided —",CONCATENATE(Bracket!P43," vs. ",Bracket!P51)))</f>
        <v>— Undecided —</v>
      </c>
      <c r="D64" s="31" t="str">
        <f>IF(Bracket!O47&lt;&gt;"",Bracket!O47,"— Undecided —")</f>
        <v>— Undecided —</v>
      </c>
      <c r="E64" s="32" t="s">
        <v>3</v>
      </c>
      <c r="F64" s="31">
        <f>IF(Bracket!O47=E64,1,0)</f>
        <v>0</v>
      </c>
      <c r="G64" s="32" t="s">
        <v>3</v>
      </c>
      <c r="H64" s="31">
        <f>IF(Bracket!O47=G64,1,0)</f>
        <v>0</v>
      </c>
      <c r="I64" s="32" t="s">
        <v>3</v>
      </c>
      <c r="J64" s="31">
        <f>IF(Bracket!O47=I64,1,0)</f>
        <v>0</v>
      </c>
      <c r="K64" s="32" t="s">
        <v>3</v>
      </c>
      <c r="L64" s="31">
        <f>IF(Bracket!O47=K64,1,0)</f>
        <v>0</v>
      </c>
      <c r="M64" s="32" t="s">
        <v>3</v>
      </c>
      <c r="N64" s="31">
        <f>IF(Bracket!O47=M64,1,0)</f>
        <v>0</v>
      </c>
    </row>
    <row r="65" spans="2:14" ht="15.75" customHeight="1">
      <c r="B65" s="135"/>
      <c r="C65" s="31" t="str">
        <f>IF(Bracket!P59="","— Undecided —",IF(Bracket!P67="","— Undecided —",CONCATENATE(Bracket!P59," vs. ",Bracket!P67)))</f>
        <v>— Undecided —</v>
      </c>
      <c r="D65" s="31" t="str">
        <f>IF(Bracket!O63&lt;&gt;"",Bracket!O63,"— Undecided —")</f>
        <v>— Undecided —</v>
      </c>
      <c r="E65" s="32" t="s">
        <v>3</v>
      </c>
      <c r="F65" s="31">
        <f>IF(Bracket!O63=E65,1,0)</f>
        <v>0</v>
      </c>
      <c r="G65" s="32" t="s">
        <v>3</v>
      </c>
      <c r="H65" s="31">
        <f>IF(Bracket!O63=G65,1,0)</f>
        <v>0</v>
      </c>
      <c r="I65" s="32" t="s">
        <v>3</v>
      </c>
      <c r="J65" s="31">
        <f>IF(Bracket!O63=I65,1,0)</f>
        <v>0</v>
      </c>
      <c r="K65" s="32" t="s">
        <v>3</v>
      </c>
      <c r="L65" s="31">
        <f>IF(Bracket!O63=K65,1,0)</f>
        <v>0</v>
      </c>
      <c r="M65" s="32" t="s">
        <v>3</v>
      </c>
      <c r="N65" s="31">
        <f>IF(Bracket!O63=M65,1,0)</f>
        <v>0</v>
      </c>
    </row>
    <row r="66" spans="2:14" ht="18" customHeight="1">
      <c r="B66" s="123" t="s">
        <v>16</v>
      </c>
      <c r="C66" s="124"/>
      <c r="D66" s="125"/>
      <c r="E66" s="37"/>
      <c r="F66" s="37">
        <f>SUM(F58:F65)</f>
        <v>0</v>
      </c>
      <c r="G66" s="37"/>
      <c r="H66" s="37">
        <f>SUM(H58:H65)</f>
        <v>0</v>
      </c>
      <c r="I66" s="39"/>
      <c r="J66" s="37">
        <f>SUM(J58:J65)</f>
        <v>0</v>
      </c>
      <c r="K66" s="39"/>
      <c r="L66" s="37">
        <f>SUM(L58:L65)</f>
        <v>0</v>
      </c>
      <c r="M66" s="39"/>
      <c r="N66" s="38">
        <f>SUM(N58:N65)</f>
        <v>0</v>
      </c>
    </row>
    <row r="67" spans="2:14" ht="7.5" customHeight="1">
      <c r="B67" s="126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8"/>
    </row>
    <row r="68" spans="2:14" ht="15.75" customHeight="1">
      <c r="B68" s="135" t="s">
        <v>23</v>
      </c>
      <c r="C68" s="31" t="str">
        <f>IF(Bracket!F15="","— Undecided —",IF(Bracket!F31="","— Undecided —",CONCATENATE(Bracket!F15," vs. ",Bracket!F31)))</f>
        <v>— Undecided —</v>
      </c>
      <c r="D68" s="31" t="str">
        <f>IF(Bracket!G23&lt;&gt;"",Bracket!G23,"— Undecided —")</f>
        <v>— Undecided —</v>
      </c>
      <c r="E68" s="32" t="s">
        <v>3</v>
      </c>
      <c r="F68" s="31">
        <f>IF(Bracket!G23=E68,1,0)</f>
        <v>0</v>
      </c>
      <c r="G68" s="32" t="s">
        <v>3</v>
      </c>
      <c r="H68" s="31">
        <f>IF(Bracket!G23=G68,1,0)</f>
        <v>0</v>
      </c>
      <c r="I68" s="32" t="s">
        <v>3</v>
      </c>
      <c r="J68" s="31">
        <f>IF(Bracket!G23=I68,1,0)</f>
        <v>0</v>
      </c>
      <c r="K68" s="32" t="s">
        <v>3</v>
      </c>
      <c r="L68" s="31">
        <f>IF(Bracket!G23=K68,1,0)</f>
        <v>0</v>
      </c>
      <c r="M68" s="32" t="s">
        <v>3</v>
      </c>
      <c r="N68" s="31">
        <f>IF(Bracket!G23=M68,1,0)</f>
        <v>0</v>
      </c>
    </row>
    <row r="69" spans="2:14" ht="15.75" customHeight="1">
      <c r="B69" s="135"/>
      <c r="C69" s="31" t="str">
        <f>IF(Bracket!F47="","— Undecided —",IF(Bracket!F63="","— Undecided —",CONCATENATE(Bracket!F47," vs. ",Bracket!F63)))</f>
        <v>— Undecided —</v>
      </c>
      <c r="D69" s="31" t="str">
        <f>IF(Bracket!G55&lt;&gt;"",Bracket!G55,"— Undecided —")</f>
        <v>— Undecided —</v>
      </c>
      <c r="E69" s="32" t="s">
        <v>3</v>
      </c>
      <c r="F69" s="31">
        <f>IF(Bracket!G55=E69,1,0)</f>
        <v>0</v>
      </c>
      <c r="G69" s="32" t="s">
        <v>3</v>
      </c>
      <c r="H69" s="31">
        <f>IF(Bracket!G55=G69,1,0)</f>
        <v>0</v>
      </c>
      <c r="I69" s="32" t="s">
        <v>3</v>
      </c>
      <c r="J69" s="31">
        <f>IF(Bracket!G55=I69,1,0)</f>
        <v>0</v>
      </c>
      <c r="K69" s="32" t="s">
        <v>3</v>
      </c>
      <c r="L69" s="31">
        <f>IF(Bracket!G55=K69,1,0)</f>
        <v>0</v>
      </c>
      <c r="M69" s="32" t="s">
        <v>3</v>
      </c>
      <c r="N69" s="31">
        <f>IF(Bracket!G55=M69,1,0)</f>
        <v>0</v>
      </c>
    </row>
    <row r="70" spans="2:14" ht="15.75" customHeight="1">
      <c r="B70" s="135"/>
      <c r="C70" s="31" t="str">
        <f>IF(Bracket!O15="","— Undecided —",IF(Bracket!O31="","— Undecided —",CONCATENATE(Bracket!O15," vs. ",Bracket!O31)))</f>
        <v>— Undecided —</v>
      </c>
      <c r="D70" s="31" t="str">
        <f>IF(Bracket!M23&lt;&gt;"",Bracket!M23,"— Undecided —")</f>
        <v>— Undecided —</v>
      </c>
      <c r="E70" s="32" t="s">
        <v>3</v>
      </c>
      <c r="F70" s="31">
        <f>IF(Bracket!M23=E70,1,0)</f>
        <v>0</v>
      </c>
      <c r="G70" s="32" t="s">
        <v>3</v>
      </c>
      <c r="H70" s="31">
        <f>IF(Bracket!M23=G70,1,0)</f>
        <v>0</v>
      </c>
      <c r="I70" s="32" t="s">
        <v>3</v>
      </c>
      <c r="J70" s="31">
        <f>IF(Bracket!M23=I70,1,0)</f>
        <v>0</v>
      </c>
      <c r="K70" s="32" t="s">
        <v>3</v>
      </c>
      <c r="L70" s="31">
        <f>IF(Bracket!M23=K70,1,0)</f>
        <v>0</v>
      </c>
      <c r="M70" s="32" t="s">
        <v>3</v>
      </c>
      <c r="N70" s="31">
        <f>IF(Bracket!M23=M70,1,0)</f>
        <v>0</v>
      </c>
    </row>
    <row r="71" spans="2:14" ht="15.75" customHeight="1">
      <c r="B71" s="135"/>
      <c r="C71" s="31" t="str">
        <f>IF(Bracket!O47="","— Undecided —",IF(Bracket!O63="","— Undecided —",CONCATENATE(Bracket!O47," vs. ",Bracket!O63)))</f>
        <v>— Undecided —</v>
      </c>
      <c r="D71" s="31" t="str">
        <f>IF(Bracket!M55&lt;&gt;"",Bracket!M55,"— Undecided —")</f>
        <v>— Undecided —</v>
      </c>
      <c r="E71" s="32" t="s">
        <v>3</v>
      </c>
      <c r="F71" s="31">
        <f>IF(Bracket!M55=E71,1,0)</f>
        <v>0</v>
      </c>
      <c r="G71" s="32" t="s">
        <v>3</v>
      </c>
      <c r="H71" s="31">
        <f>IF(Bracket!M55=G71,1,0)</f>
        <v>0</v>
      </c>
      <c r="I71" s="32" t="s">
        <v>3</v>
      </c>
      <c r="J71" s="31">
        <f>IF(Bracket!M55=I71,1,0)</f>
        <v>0</v>
      </c>
      <c r="K71" s="32" t="s">
        <v>3</v>
      </c>
      <c r="L71" s="31">
        <f>IF(Bracket!M55=K71,1,0)</f>
        <v>0</v>
      </c>
      <c r="M71" s="32" t="s">
        <v>3</v>
      </c>
      <c r="N71" s="31">
        <f>IF(Bracket!M55=M71,1,0)</f>
        <v>0</v>
      </c>
    </row>
    <row r="72" spans="2:14" ht="18" customHeight="1">
      <c r="B72" s="123" t="s">
        <v>17</v>
      </c>
      <c r="C72" s="124"/>
      <c r="D72" s="125"/>
      <c r="E72" s="37"/>
      <c r="F72" s="37">
        <f>SUM(F68:F71)</f>
        <v>0</v>
      </c>
      <c r="G72" s="37"/>
      <c r="H72" s="37">
        <f>SUM(H68:H71)</f>
        <v>0</v>
      </c>
      <c r="I72" s="39"/>
      <c r="J72" s="37">
        <f>SUM(J68:J71)</f>
        <v>0</v>
      </c>
      <c r="K72" s="39"/>
      <c r="L72" s="37">
        <f>SUM(L68:L71)</f>
        <v>0</v>
      </c>
      <c r="M72" s="39"/>
      <c r="N72" s="38">
        <f>SUM(N68:N71)</f>
        <v>0</v>
      </c>
    </row>
    <row r="73" spans="2:14" ht="7.5" customHeight="1">
      <c r="B73" s="137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9"/>
    </row>
    <row r="74" spans="2:14" ht="15.75" customHeight="1">
      <c r="B74" s="136" t="s">
        <v>24</v>
      </c>
      <c r="C74" s="31" t="str">
        <f>IF(Bracket!G23="","— Undecided —",IF(Bracket!G55="","— Undecided —",CONCATENATE(Bracket!G23," vs. ",Bracket!G55)))</f>
        <v>— Undecided —</v>
      </c>
      <c r="D74" s="31" t="str">
        <f>IF(Bracket!I30&lt;&gt;"",Bracket!I30,"— Undecided —")</f>
        <v>— Undecided —</v>
      </c>
      <c r="E74" s="32" t="s">
        <v>3</v>
      </c>
      <c r="F74" s="31">
        <f>IF(Bracket!I30=E74,1,0)</f>
        <v>0</v>
      </c>
      <c r="G74" s="32" t="s">
        <v>3</v>
      </c>
      <c r="H74" s="31">
        <f>IF(Bracket!I30=G74,1,0)</f>
        <v>0</v>
      </c>
      <c r="I74" s="32" t="s">
        <v>3</v>
      </c>
      <c r="J74" s="31">
        <f>IF(Bracket!I30=I74,1,0)</f>
        <v>0</v>
      </c>
      <c r="K74" s="32" t="s">
        <v>3</v>
      </c>
      <c r="L74" s="31">
        <f>IF(Bracket!I30=K74,1,0)</f>
        <v>0</v>
      </c>
      <c r="M74" s="32" t="s">
        <v>3</v>
      </c>
      <c r="N74" s="31">
        <f>IF(Bracket!I30=M74,1,0)</f>
        <v>0</v>
      </c>
    </row>
    <row r="75" spans="2:14" ht="15.75" customHeight="1">
      <c r="B75" s="136"/>
      <c r="C75" s="31" t="str">
        <f>IF(Bracket!M23="","— Undecided —",IF(Bracket!M55="","— Undecided —",CONCATENATE(Bracket!M23," vs. ",Bracket!M55)))</f>
        <v>— Undecided —</v>
      </c>
      <c r="D75" s="31" t="str">
        <f>IF(Bracket!K48&lt;&gt;"",Bracket!K48,"— Undecided —")</f>
        <v>— Undecided —</v>
      </c>
      <c r="E75" s="32" t="s">
        <v>3</v>
      </c>
      <c r="F75" s="31">
        <f>IF(Bracket!K48=E75,1,0)</f>
        <v>0</v>
      </c>
      <c r="G75" s="32" t="s">
        <v>3</v>
      </c>
      <c r="H75" s="31">
        <f>IF(Bracket!K48=G75,1,0)</f>
        <v>0</v>
      </c>
      <c r="I75" s="32" t="s">
        <v>3</v>
      </c>
      <c r="J75" s="31">
        <f>IF(Bracket!K48=I75,1,0)</f>
        <v>0</v>
      </c>
      <c r="K75" s="32" t="s">
        <v>3</v>
      </c>
      <c r="L75" s="31">
        <f>IF(Bracket!K48=K75,1,0)</f>
        <v>0</v>
      </c>
      <c r="M75" s="32" t="s">
        <v>3</v>
      </c>
      <c r="N75" s="31">
        <f>IF(Bracket!K48=M75,1,0)</f>
        <v>0</v>
      </c>
    </row>
    <row r="76" spans="2:14" ht="18" customHeight="1">
      <c r="B76" s="123" t="s">
        <v>18</v>
      </c>
      <c r="C76" s="124"/>
      <c r="D76" s="125"/>
      <c r="E76" s="37"/>
      <c r="F76" s="37">
        <f>SUM(F74:F75)</f>
        <v>0</v>
      </c>
      <c r="G76" s="37"/>
      <c r="H76" s="37">
        <f>SUM(H74:H75)</f>
        <v>0</v>
      </c>
      <c r="I76" s="39"/>
      <c r="J76" s="37">
        <f>SUM(J74:J75)</f>
        <v>0</v>
      </c>
      <c r="K76" s="39"/>
      <c r="L76" s="37">
        <f>SUM(L74:L75)</f>
        <v>0</v>
      </c>
      <c r="M76" s="39"/>
      <c r="N76" s="38">
        <f>SUM(N74:N75)</f>
        <v>0</v>
      </c>
    </row>
    <row r="77" spans="2:14" ht="7.5" customHeight="1"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9"/>
    </row>
    <row r="78" spans="2:14" ht="15.75" customHeight="1">
      <c r="B78" s="40" t="s">
        <v>25</v>
      </c>
      <c r="C78" s="31" t="str">
        <f>IF(Bracket!I30="","— Undecided —",IF(Bracket!K48="","— Undecided —",CONCATENATE(Bracket!I30," vs. ",Bracket!K48)))</f>
        <v>— Undecided —</v>
      </c>
      <c r="D78" s="31" t="str">
        <f>IF(Bracket!J40&lt;&gt;"",Bracket!J40,"— Undecided —")</f>
        <v>— Undecided —</v>
      </c>
      <c r="E78" s="32" t="s">
        <v>3</v>
      </c>
      <c r="F78" s="31">
        <f>IF(Bracket!J40=E78,1,0)</f>
        <v>0</v>
      </c>
      <c r="G78" s="32" t="s">
        <v>3</v>
      </c>
      <c r="H78" s="31">
        <f>IF(Bracket!J40=G78,1,0)</f>
        <v>0</v>
      </c>
      <c r="I78" s="32" t="s">
        <v>3</v>
      </c>
      <c r="J78" s="31">
        <f>IF(Bracket!J40=I78,1,0)</f>
        <v>0</v>
      </c>
      <c r="K78" s="32" t="s">
        <v>3</v>
      </c>
      <c r="L78" s="31">
        <f>IF(Bracket!J40=K78,1,0)</f>
        <v>0</v>
      </c>
      <c r="M78" s="32" t="s">
        <v>3</v>
      </c>
      <c r="N78" s="31">
        <f>IF(Bracket!J40=M78,1,0)</f>
        <v>0</v>
      </c>
    </row>
    <row r="79" spans="2:14" ht="18" customHeight="1">
      <c r="B79" s="123" t="s">
        <v>19</v>
      </c>
      <c r="C79" s="124"/>
      <c r="D79" s="125"/>
      <c r="E79" s="37"/>
      <c r="F79" s="37">
        <f>SUM(F78)</f>
        <v>0</v>
      </c>
      <c r="G79" s="37"/>
      <c r="H79" s="37">
        <f>SUM(H78)</f>
        <v>0</v>
      </c>
      <c r="I79" s="39"/>
      <c r="J79" s="37">
        <f>SUM(J78)</f>
        <v>0</v>
      </c>
      <c r="K79" s="39"/>
      <c r="L79" s="37">
        <f>SUM(L78)</f>
        <v>0</v>
      </c>
      <c r="M79" s="39"/>
      <c r="N79" s="38">
        <f>SUM(N78)</f>
        <v>0</v>
      </c>
    </row>
    <row r="80" spans="2:14" ht="7.5" customHeight="1"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2"/>
    </row>
    <row r="81" spans="2:14" ht="18" customHeight="1">
      <c r="B81" s="123" t="s">
        <v>26</v>
      </c>
      <c r="C81" s="124"/>
      <c r="D81" s="125"/>
      <c r="E81" s="37"/>
      <c r="F81" s="37" t="e">
        <f>SUM(F36,F56,F66,F72,F76,F78)</f>
        <v>#REF!</v>
      </c>
      <c r="G81" s="37"/>
      <c r="H81" s="37" t="e">
        <f>SUM(H36,H56,H66,H72,H76,H78)</f>
        <v>#REF!</v>
      </c>
      <c r="I81" s="39"/>
      <c r="J81" s="37" t="e">
        <f>SUM(J36,J56,J66,J72,J76,J78)</f>
        <v>#REF!</v>
      </c>
      <c r="K81" s="39"/>
      <c r="L81" s="37" t="e">
        <f>SUM(L36,L56,L66,L72,L76,L78)</f>
        <v>#REF!</v>
      </c>
      <c r="M81" s="39"/>
      <c r="N81" s="38" t="e">
        <f>SUM(N36,N56,N66,N72,N76,N78)</f>
        <v>#REF!</v>
      </c>
    </row>
  </sheetData>
  <sheetProtection sheet="1" objects="1" scenarios="1" selectLockedCells="1"/>
  <mergeCells count="28">
    <mergeCell ref="B73:N73"/>
    <mergeCell ref="B67:N67"/>
    <mergeCell ref="E38:F38"/>
    <mergeCell ref="G38:H38"/>
    <mergeCell ref="B66:D66"/>
    <mergeCell ref="B58:B65"/>
    <mergeCell ref="B57:N57"/>
    <mergeCell ref="K38:L38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80:N80"/>
    <mergeCell ref="K2:L2"/>
    <mergeCell ref="E2:F2"/>
    <mergeCell ref="M2:N2"/>
    <mergeCell ref="G2:H2"/>
    <mergeCell ref="I2:J2"/>
    <mergeCell ref="B56:D56"/>
    <mergeCell ref="B37:N37"/>
    <mergeCell ref="B4:B35"/>
    <mergeCell ref="B40:B55"/>
    <mergeCell ref="I38:J38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fitToHeight="2" horizontalDpi="600" verticalDpi="600" orientation="landscape" scale="70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B69:B73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0 B5:B37 D4:D37 C4:C27 C36:C37 B59:B67 F4:F37 H4:N37 G5:G37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3</v>
      </c>
      <c r="B1" t="s">
        <v>3</v>
      </c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3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3</v>
      </c>
      <c r="P1" t="s">
        <v>3</v>
      </c>
      <c r="Q1" t="s">
        <v>3</v>
      </c>
      <c r="R1" t="s">
        <v>3</v>
      </c>
      <c r="S1" t="s">
        <v>3</v>
      </c>
      <c r="T1" t="s">
        <v>3</v>
      </c>
      <c r="U1" t="s">
        <v>3</v>
      </c>
      <c r="V1" t="s">
        <v>3</v>
      </c>
      <c r="W1" t="s">
        <v>3</v>
      </c>
      <c r="X1" t="s">
        <v>3</v>
      </c>
      <c r="Y1" t="s">
        <v>3</v>
      </c>
      <c r="Z1" t="s">
        <v>3</v>
      </c>
      <c r="AA1" t="s">
        <v>3</v>
      </c>
      <c r="AB1" t="s">
        <v>3</v>
      </c>
      <c r="AC1" t="s">
        <v>3</v>
      </c>
      <c r="AD1" t="s">
        <v>3</v>
      </c>
      <c r="AE1" t="s">
        <v>3</v>
      </c>
      <c r="AF1" t="s">
        <v>3</v>
      </c>
      <c r="AG1" t="s">
        <v>3</v>
      </c>
      <c r="AH1" t="s">
        <v>3</v>
      </c>
      <c r="AI1" t="s">
        <v>3</v>
      </c>
      <c r="AJ1" t="s">
        <v>3</v>
      </c>
      <c r="AK1" t="s">
        <v>3</v>
      </c>
      <c r="AL1" t="s">
        <v>3</v>
      </c>
      <c r="AM1" t="s">
        <v>3</v>
      </c>
      <c r="AN1" t="s">
        <v>3</v>
      </c>
      <c r="AO1" t="s">
        <v>3</v>
      </c>
      <c r="AP1" t="s">
        <v>3</v>
      </c>
      <c r="AQ1" t="s">
        <v>3</v>
      </c>
      <c r="AR1" t="s">
        <v>3</v>
      </c>
      <c r="AS1" t="s">
        <v>3</v>
      </c>
      <c r="AT1" t="s">
        <v>3</v>
      </c>
      <c r="AU1" t="s">
        <v>3</v>
      </c>
      <c r="AV1" t="s">
        <v>3</v>
      </c>
      <c r="AW1" t="s">
        <v>3</v>
      </c>
      <c r="AX1" t="s">
        <v>3</v>
      </c>
      <c r="AY1" t="s">
        <v>3</v>
      </c>
      <c r="AZ1" t="s">
        <v>3</v>
      </c>
      <c r="BA1" t="s">
        <v>3</v>
      </c>
      <c r="BB1" t="s">
        <v>3</v>
      </c>
      <c r="BC1" t="s">
        <v>3</v>
      </c>
      <c r="BD1" t="s">
        <v>3</v>
      </c>
      <c r="BE1" t="s">
        <v>3</v>
      </c>
      <c r="BF1" t="s">
        <v>3</v>
      </c>
      <c r="BG1" t="s">
        <v>3</v>
      </c>
      <c r="BH1" t="s">
        <v>3</v>
      </c>
      <c r="BI1" t="s">
        <v>3</v>
      </c>
      <c r="BJ1" t="s">
        <v>3</v>
      </c>
      <c r="BK1" t="s">
        <v>3</v>
      </c>
    </row>
    <row r="2" spans="1:63" ht="12">
      <c r="A2" t="str">
        <f>Bracket!C8</f>
        <v>Sir Mix-a-Lot, Baby Got Back</v>
      </c>
      <c r="B2" t="str">
        <f>Bracket!C12</f>
        <v>Tom Cochrane, Life is a Highway</v>
      </c>
      <c r="C2" t="str">
        <f>Bracket!C16</f>
        <v>Crash Test Dummies, MMM MMM MMM, MMM</v>
      </c>
      <c r="D2" t="str">
        <f>Bracket!C20</f>
        <v>Proclaimers, I'll Be (500 Miles)</v>
      </c>
      <c r="E2" t="str">
        <f>Bracket!C24</f>
        <v>OMC, How Bizarre</v>
      </c>
      <c r="F2" t="str">
        <f>Bracket!C28</f>
        <v>Donna Lewis, I Love You Always Forever</v>
      </c>
      <c r="G2" t="str">
        <f>Bracket!C32</f>
        <v>Des'ree, You Gotta Be</v>
      </c>
      <c r="H2" t="str">
        <f>Bracket!C36</f>
        <v>The Heights, How Do You Talk To an Angel</v>
      </c>
      <c r="I2" t="str">
        <f>Bracket!C40</f>
        <v>Right Said Fred, I'm Too Sexy</v>
      </c>
      <c r="J2" t="str">
        <f>Bracket!C44</f>
        <v>Chumbawamba, Tubthumping</v>
      </c>
      <c r="K2" t="str">
        <f>Bracket!C48</f>
        <v>Deee-Lite, Groove is in the Heart</v>
      </c>
      <c r="L2" t="str">
        <f>Bracket!C52</f>
        <v>Lou Bega, Mambo No. 5</v>
      </c>
      <c r="M2" t="str">
        <f>Bracket!C56</f>
        <v>Dionne Farris, I Know</v>
      </c>
      <c r="N2" t="str">
        <f>Bracket!C60</f>
        <v>Jane Child, Don't Wanna Fall In Love</v>
      </c>
      <c r="O2" t="str">
        <f>Bracket!C64</f>
        <v>Deep Blue Something, Breakfast at Tiffany's</v>
      </c>
      <c r="P2" t="str">
        <f>Bracket!C68</f>
        <v>Meredith Brooks, Bitch</v>
      </c>
      <c r="Q2" t="str">
        <f>Bracket!R8</f>
        <v>Los del Rio, Macarena</v>
      </c>
      <c r="R2" t="str">
        <f>Bracket!R12</f>
        <v>Chris Isaak, Wicked Game</v>
      </c>
      <c r="S2" t="str">
        <f>Bracket!R16</f>
        <v>Joan Osborne, One of Us</v>
      </c>
      <c r="T2" t="str">
        <f>Bracket!R20</f>
        <v>Jennifer Paige, Crush</v>
      </c>
      <c r="U2" t="str">
        <f>Bracket!R24</f>
        <v>Merril Bainbridge, Mouth</v>
      </c>
      <c r="V2" t="str">
        <f>Bracket!R28</f>
        <v>Wreckx-n-Effect, Rump Shaker</v>
      </c>
      <c r="W2" t="str">
        <f>Bracket!R32</f>
        <v>Eagle-Eye Cherry, Save Tonight</v>
      </c>
      <c r="X2" t="str">
        <f>Bracket!R36</f>
        <v>Mark Morrison, Return of the Mack</v>
      </c>
      <c r="Y2" t="str">
        <f>Bracket!R40</f>
        <v>Ini Kamoze, Here Comes the Hotstepper</v>
      </c>
      <c r="Z2" t="str">
        <f>Bracket!R44</f>
        <v>Amber, This Is Your Night</v>
      </c>
      <c r="AA2" t="str">
        <f>Bracket!R48</f>
        <v>Divinyls, I Touch Myself</v>
      </c>
      <c r="AB2" t="str">
        <f>Bracket!R52</f>
        <v>House of Pain, Jump Around</v>
      </c>
      <c r="AC2" t="str">
        <f>Bracket!R56</f>
        <v>Shakespears Sister, Stay</v>
      </c>
      <c r="AD2" t="str">
        <f>Bracket!R60</f>
        <v>Everything But the Girl, Missing</v>
      </c>
      <c r="AE2" t="str">
        <f>Bracket!R64</f>
        <v>The Verve Pipe, Freshmen</v>
      </c>
      <c r="AF2" t="str">
        <f>Bracket!R68</f>
        <v>Tag Team, Whoomp! There It Is</v>
      </c>
      <c r="AG2" t="str">
        <f>IF(Bracket!D9&lt;&gt;"",Bracket!D9,"— Undecided —")</f>
        <v>— Undecided —</v>
      </c>
      <c r="AH2" t="str">
        <f>IF(Bracket!D17&lt;&gt;"",Bracket!D17,"— Undecided —")</f>
        <v>— Undecided —</v>
      </c>
      <c r="AI2" t="str">
        <f>IF(Bracket!D25&lt;&gt;"",Bracket!D25,"— Undecided —")</f>
        <v>— Undecided —</v>
      </c>
      <c r="AJ2" t="str">
        <f>IF(Bracket!D33&lt;&gt;"",Bracket!D33,"— Undecided —")</f>
        <v>— Undecided —</v>
      </c>
      <c r="AK2" t="e">
        <f>IF(Bracket!#REF!&lt;&gt;"",Bracket!#REF!,"— Undecided —")</f>
        <v>#REF!</v>
      </c>
      <c r="AL2" t="e">
        <f>IF(Bracket!#REF!&lt;&gt;"",Bracket!#REF!,"— Undecided —")</f>
        <v>#REF!</v>
      </c>
      <c r="AM2" t="str">
        <f>IF(Bracket!D57&lt;&gt;"",Bracket!D57,"— Undecided —")</f>
        <v>— Undecided —</v>
      </c>
      <c r="AN2" t="str">
        <f>IF(Bracket!D65&lt;&gt;"",Bracket!D65,"— Undecided —")</f>
        <v>— Undecided —</v>
      </c>
      <c r="AO2" t="str">
        <f>IF(Bracket!Q9&lt;&gt;"",Bracket!Q9,"— Undecided —")</f>
        <v>— Undecided —</v>
      </c>
      <c r="AP2" t="str">
        <f>IF(Bracket!Q17&lt;&gt;"",Bracket!Q17,"— Undecided —")</f>
        <v>— Undecided —</v>
      </c>
      <c r="AQ2" t="str">
        <f>IF(Bracket!Q25&lt;&gt;"",Bracket!Q25,"— Undecided —")</f>
        <v>— Undecided —</v>
      </c>
      <c r="AR2" t="str">
        <f>IF(Bracket!Q33&lt;&gt;"",Bracket!Q33,"— Undecided —")</f>
        <v>— Undecided —</v>
      </c>
      <c r="AS2" t="str">
        <f>IF(Bracket!Q41&lt;&gt;"",Bracket!Q41,"— Undecided —")</f>
        <v>— Undecided —</v>
      </c>
      <c r="AT2" t="str">
        <f>IF(Bracket!Q49&lt;&gt;"",Bracket!Q49,"— Undecided —")</f>
        <v>— Undecided —</v>
      </c>
      <c r="AU2" t="str">
        <f>IF(Bracket!Q57&lt;&gt;"",Bracket!Q57,"— Undecided —")</f>
        <v>— Undecided —</v>
      </c>
      <c r="AV2" t="str">
        <f>IF(Bracket!Q65&lt;&gt;"",Bracket!Q65,"— Undecided —")</f>
        <v>— Undecided —</v>
      </c>
      <c r="AW2" s="1" t="str">
        <f>IF(Bracket!E11&lt;&gt;"",Bracket!E11,"— Undecided —")</f>
        <v>— Undecided —</v>
      </c>
      <c r="AX2" s="1" t="str">
        <f>IF(Bracket!E27&lt;&gt;"",Bracket!E27,"— Undecided —")</f>
        <v>— Undecided —</v>
      </c>
      <c r="AY2" s="1" t="str">
        <f>IF(Bracket!E43&lt;&gt;"",Bracket!E43,"— Undecided —")</f>
        <v>— Undecided —</v>
      </c>
      <c r="AZ2" s="1" t="str">
        <f>IF(Bracket!E59&lt;&gt;"",Bracket!E59,"— Undecided —")</f>
        <v>— Undecided —</v>
      </c>
      <c r="BA2" s="1" t="e">
        <f>IF(Bracket!#REF!&lt;&gt;"",Bracket!#REF!,"— Undecided —")</f>
        <v>#REF!</v>
      </c>
      <c r="BB2" s="1" t="str">
        <f>IF(Bracket!P27&lt;&gt;"",Bracket!P27,"— Undecided —")</f>
        <v>— Undecided —</v>
      </c>
      <c r="BC2" s="1" t="str">
        <f>IF(Bracket!P43&lt;&gt;"",Bracket!P43,"— Undecided —")</f>
        <v>— Undecided —</v>
      </c>
      <c r="BD2" s="1" t="str">
        <f>IF(Bracket!P59&lt;&gt;"",Bracket!P59,"— Undecided —")</f>
        <v>— Undecided —</v>
      </c>
      <c r="BE2" s="1" t="str">
        <f>IF(Bracket!F15&lt;&gt;"",Bracket!F15,"— Undecided —")</f>
        <v>— Undecided —</v>
      </c>
      <c r="BF2" s="1" t="str">
        <f>IF(Bracket!F47&lt;&gt;"",Bracket!F47,"— Undecided —")</f>
        <v>— Undecided —</v>
      </c>
      <c r="BG2" s="1" t="str">
        <f>IF(Bracket!O15&lt;&gt;"",Bracket!O15,"— Undecided —")</f>
        <v>— Undecided —</v>
      </c>
      <c r="BH2" s="1" t="str">
        <f>IF(Bracket!O47&lt;&gt;"",Bracket!O47,"— Undecided —")</f>
        <v>— Undecided —</v>
      </c>
      <c r="BI2" s="1" t="str">
        <f>IF(Bracket!G23&lt;&gt;"",Bracket!G23,"— Undecided —")</f>
        <v>— Undecided —</v>
      </c>
      <c r="BJ2" s="1" t="str">
        <f>IF(Bracket!M23&lt;&gt;"",Bracket!M23,"— Undecided —")</f>
        <v>— Undecided —</v>
      </c>
      <c r="BK2" s="1" t="str">
        <f>IF(Bracket!I30&lt;&gt;"",Bracket!I30,"— Undecided —")</f>
        <v>— Undecided —</v>
      </c>
    </row>
    <row r="3" spans="1:63" ht="12">
      <c r="A3" t="str">
        <f>Bracket!C10</f>
        <v>Fastball, The Way</v>
      </c>
      <c r="B3" t="str">
        <f>Bracket!C14</f>
        <v>Marcy Playground, Sex and Candy</v>
      </c>
      <c r="C3" t="str">
        <f>Bracket!C18</f>
        <v>Digable Planets, Rebirth of Slick (Cool Like Dat)</v>
      </c>
      <c r="D3" t="str">
        <f>Bracket!C22</f>
        <v>Green Jello, 3 Little Pigs</v>
      </c>
      <c r="E3" t="str">
        <f>Bracket!C26</f>
        <v>Marc Cohn, Walking in Memphis</v>
      </c>
      <c r="F3" t="str">
        <f>Bracket!C30</f>
        <v>White Town, Your Woman</v>
      </c>
      <c r="G3" t="str">
        <f>Bracket!C34</f>
        <v>Primitive Radio Gods, Standing Outside a…</v>
      </c>
      <c r="H3" t="str">
        <f>Bracket!C38</f>
        <v>Harvey Danger, Flagpole Sitta</v>
      </c>
      <c r="I3" t="str">
        <f>Bracket!C42</f>
        <v>Digital Underground, The Humpty Dance</v>
      </c>
      <c r="J3" t="str">
        <f>Bracket!C46</f>
        <v>US3, Cantaloop (Flip Fantasia)</v>
      </c>
      <c r="K3" t="str">
        <f>Bracket!C50</f>
        <v>Toadies, Possum Kingdom</v>
      </c>
      <c r="L3" t="str">
        <f>Bracket!C54</f>
        <v>Duncan Sheik, Barely Breathing</v>
      </c>
      <c r="M3" t="str">
        <f>Bracket!C58</f>
        <v>Michael Penn, No Myth</v>
      </c>
      <c r="N3" t="str">
        <f>Bracket!C62</f>
        <v>Monie Love, It's a Shame (My Sister)</v>
      </c>
      <c r="O3" t="str">
        <f>Bracket!C66</f>
        <v>Jive Bunny &amp; the Mastermixers, Swing the Mood</v>
      </c>
      <c r="P3" t="str">
        <f>Bracket!C70</f>
        <v>Snow, Informer</v>
      </c>
      <c r="Q3" t="str">
        <f>Bracket!R70</f>
        <v>EMF, Unbelievable</v>
      </c>
      <c r="R3" t="str">
        <f>Bracket!R14</f>
        <v>Biz Markie, Just a Friend</v>
      </c>
      <c r="S3" t="str">
        <f>Bracket!R18</f>
        <v>20 Fingers feat Gillette, Short Dick Man</v>
      </c>
      <c r="T3" t="str">
        <f>Bracket!R22</f>
        <v>Culture Beat, Mr. Vain</v>
      </c>
      <c r="U3" t="str">
        <f>Bracket!R26</f>
        <v>4 Non Blondes, What's Up</v>
      </c>
      <c r="V3" t="str">
        <f>Bracket!R30</f>
        <v>Rednex, Cotton Eye Joe</v>
      </c>
      <c r="W3" t="str">
        <f>Bracket!R34</f>
        <v>Semisonic, Closing Time</v>
      </c>
      <c r="X3" t="str">
        <f>Bracket!R38</f>
        <v>New Radicals, You Get What You Give</v>
      </c>
      <c r="Y3" t="str">
        <f>Bracket!R42</f>
        <v>Natalie Imbruglia, Torn</v>
      </c>
      <c r="Z3" t="str">
        <f>Bracket!R46</f>
        <v>Len, Steal My Sunshine</v>
      </c>
      <c r="AA3" t="str">
        <f>Bracket!R50</f>
        <v>Tal Bachman, She's So High</v>
      </c>
      <c r="AB3" t="str">
        <f>Bracket!R54</f>
        <v>Candlebox, Far Behind</v>
      </c>
      <c r="AC3" t="str">
        <f>Bracket!R58</f>
        <v>Skee-Lo, I Wish</v>
      </c>
      <c r="AD3" t="str">
        <f>Bracket!R62</f>
        <v>Deadeye Dick, New Age Girl</v>
      </c>
      <c r="AE3" t="str">
        <f>Bracket!R66</f>
        <v>Haddaway, What Is Love</v>
      </c>
      <c r="AF3" t="str">
        <f>Bracket!R10</f>
        <v>Stereo MCs, Connected</v>
      </c>
      <c r="AG3" t="str">
        <f>IF(Bracket!D13&lt;&gt;"",Bracket!D13,"— Undecided —")</f>
        <v>— Undecided —</v>
      </c>
      <c r="AH3" t="str">
        <f>IF(Bracket!D21&lt;&gt;"",Bracket!D21,"— Undecided —")</f>
        <v>— Undecided —</v>
      </c>
      <c r="AI3" t="str">
        <f>IF(Bracket!D29&lt;&gt;"",Bracket!D29,"— Undecided —")</f>
        <v>— Undecided —</v>
      </c>
      <c r="AJ3" t="str">
        <f>IF(Bracket!D37&lt;&gt;"",Bracket!D37,"— Undecided —")</f>
        <v>— Undecided —</v>
      </c>
      <c r="AK3" t="str">
        <f>IF(Bracket!D45&lt;&gt;"",Bracket!D45,"— Undecided —")</f>
        <v>— Undecided —</v>
      </c>
      <c r="AL3" t="str">
        <f>IF(Bracket!D53&lt;&gt;"",Bracket!D53,"— Undecided —")</f>
        <v>— Undecided —</v>
      </c>
      <c r="AM3" t="str">
        <f>IF(Bracket!D61&lt;&gt;"",Bracket!D61,"— Undecided —")</f>
        <v>— Undecided —</v>
      </c>
      <c r="AN3" t="str">
        <f>IF(Bracket!D69&lt;&gt;"",Bracket!D69,"— Undecided —")</f>
        <v>— Undecided —</v>
      </c>
      <c r="AO3" t="str">
        <f>IF(Bracket!Q13&lt;&gt;"",Bracket!Q13,"— Undecided —")</f>
        <v>— Undecided —</v>
      </c>
      <c r="AP3" t="str">
        <f>IF(Bracket!Q21&lt;&gt;"",Bracket!Q21,"— Undecided —")</f>
        <v>— Undecided —</v>
      </c>
      <c r="AQ3" t="str">
        <f>IF(Bracket!Q29&lt;&gt;"",Bracket!Q29,"— Undecided —")</f>
        <v>— Undecided —</v>
      </c>
      <c r="AR3" t="str">
        <f>IF(Bracket!Q37&lt;&gt;"",Bracket!Q37,"— Undecided —")</f>
        <v>— Undecided —</v>
      </c>
      <c r="AS3" t="str">
        <f>IF(Bracket!Q45&lt;&gt;"",Bracket!Q45,"— Undecided —")</f>
        <v>— Undecided —</v>
      </c>
      <c r="AT3" t="str">
        <f>IF(Bracket!Q53&lt;&gt;"",Bracket!Q53,"— Undecided —")</f>
        <v>— Undecided —</v>
      </c>
      <c r="AU3" t="str">
        <f>IF(Bracket!Q61&lt;&gt;"",Bracket!Q61,"— Undecided —")</f>
        <v>— Undecided —</v>
      </c>
      <c r="AV3" t="str">
        <f>IF(Bracket!Q69&lt;&gt;"",Bracket!Q69,"— Undecided —")</f>
        <v>— Undecided —</v>
      </c>
      <c r="AW3" s="1" t="str">
        <f>IF(Bracket!E19&lt;&gt;"",Bracket!E19,"— Undecided —")</f>
        <v>— Undecided —</v>
      </c>
      <c r="AX3" s="1" t="str">
        <f>IF(Bracket!E35&lt;&gt;"",Bracket!E35,"— Undecided —")</f>
        <v>— Undecided —</v>
      </c>
      <c r="AY3" s="1" t="str">
        <f>IF(Bracket!E51&lt;&gt;"",Bracket!E51,"— Undecided —")</f>
        <v>— Undecided —</v>
      </c>
      <c r="AZ3" s="1" t="str">
        <f>IF(Bracket!E67&lt;&gt;"",Bracket!E67,"— Undecided —")</f>
        <v>— Undecided —</v>
      </c>
      <c r="BA3" s="1" t="str">
        <f>IF(Bracket!P19&lt;&gt;"",Bracket!P19,"— Undecided —")</f>
        <v>— Undecided —</v>
      </c>
      <c r="BB3" s="1" t="str">
        <f>IF(Bracket!P35&lt;&gt;"",Bracket!P35,"— Undecided —")</f>
        <v>— Undecided —</v>
      </c>
      <c r="BC3" s="1" t="str">
        <f>IF(Bracket!P51&lt;&gt;"",Bracket!P51,"— Undecided —")</f>
        <v>— Undecided —</v>
      </c>
      <c r="BD3" s="1" t="str">
        <f>IF(Bracket!P67&lt;&gt;"",Bracket!P67,"— Undecided —")</f>
        <v>— Undecided —</v>
      </c>
      <c r="BE3" s="1" t="str">
        <f>IF(Bracket!F31&lt;&gt;"",Bracket!F31,"— Undecided —")</f>
        <v>— Undecided —</v>
      </c>
      <c r="BF3" s="1" t="str">
        <f>IF(Bracket!F63&lt;&gt;"",Bracket!F63,"— Undecided —")</f>
        <v>— Undecided —</v>
      </c>
      <c r="BG3" s="1" t="str">
        <f>IF(Bracket!O31&lt;&gt;"",Bracket!O31,"— Undecided —")</f>
        <v>— Undecided —</v>
      </c>
      <c r="BH3" s="1" t="str">
        <f>IF(Bracket!O63&lt;&gt;"",Bracket!O63,"— Undecided —")</f>
        <v>— Undecided —</v>
      </c>
      <c r="BI3" s="1" t="str">
        <f>IF(Bracket!G55&lt;&gt;"",Bracket!G55,"— Undecided —")</f>
        <v>— Undecided —</v>
      </c>
      <c r="BJ3" s="1" t="str">
        <f>IF(Bracket!M55&lt;&gt;"",Bracket!M55,"— Undecided —")</f>
        <v>— Undecided —</v>
      </c>
      <c r="BK3" s="1" t="str">
        <f>IF(Bracket!K48&lt;&gt;"",Bracket!K48,"—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2017-02-24T16:09:36Z</cp:lastPrinted>
  <dcterms:created xsi:type="dcterms:W3CDTF">2007-02-15T21:15:43Z</dcterms:created>
  <dcterms:modified xsi:type="dcterms:W3CDTF">2017-02-24T16:09:37Z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TC103567801033</vt:lpwstr>
  </property>
</Properties>
</file>